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2023 OPĆI DIO" sheetId="1" r:id="rId1"/>
    <sheet name="POSEBNI DIO-ORGANIZACIJSKA KLAS" sheetId="2" r:id="rId2"/>
    <sheet name="POSEBNI-PROGRAMSKA" sheetId="3" r:id="rId3"/>
  </sheets>
  <definedNames>
    <definedName name="_xlnm.Print_Titles" localSheetId="2">'POSEBNI-PROGRAMSKA'!$3:$4</definedName>
  </definedNames>
  <calcPr fullCalcOnLoad="1"/>
</workbook>
</file>

<file path=xl/sharedStrings.xml><?xml version="1.0" encoding="utf-8"?>
<sst xmlns="http://schemas.openxmlformats.org/spreadsheetml/2006/main" count="2956" uniqueCount="750">
  <si>
    <t>OIB: 86505626714</t>
  </si>
  <si>
    <t>Indeks</t>
  </si>
  <si>
    <t xml:space="preserve">    VIŠAK/MANJAK + NETO ZADUŽIVANJA/FINANCIRANJA</t>
  </si>
  <si>
    <t>Opis</t>
  </si>
  <si>
    <t>Plaće za redovan rad</t>
  </si>
  <si>
    <t>Ostali rashodi za zaposlene</t>
  </si>
  <si>
    <t>Doprinosi za obvezno zdravstveno osiguranje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</si>
  <si>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</si>
  <si>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</si>
  <si>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</si>
  <si>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</si>
  <si>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</si>
  <si>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</si>
  <si>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</si>
  <si>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</si>
  <si>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</si>
  <si>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</si>
  <si>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</si>
  <si>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</si>
  <si>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</si>
  <si>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</si>
  <si>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</si>
  <si>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</si>
  <si>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</si>
  <si>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</si>
  <si>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</si>
  <si>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</si>
  <si>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</si>
  <si>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</si>
  <si>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Kamate za primljene kredite i zajmove od kreditnih i ostalih financijskih institucija izvan javnog s</t>
  </si>
  <si>
    <t>Bankarske usluge i usluge platnog prometa</t>
  </si>
  <si>
    <t>Ostali nespomenuti financijski rashodi</t>
  </si>
  <si>
    <t>Tekuće pomoći proračunskim korisnicima drugih proračuna</t>
  </si>
  <si>
    <t>Naknade građanima i kućanstvima u novcu</t>
  </si>
  <si>
    <t>Naknade građanima i kućanstvima u naravi</t>
  </si>
  <si>
    <t>Tekuće donacije u novcu</t>
  </si>
  <si>
    <t>Poslovni objekti</t>
  </si>
  <si>
    <t>Ceste, željeznice i ostali prometni objekti</t>
  </si>
  <si>
    <t>Ostali građevinski objekti</t>
  </si>
  <si>
    <t>Uredska oprema i namještaj</t>
  </si>
  <si>
    <t>Uređaji, strojevi i oprema za ostale namjene</t>
  </si>
  <si>
    <t>Knjige</t>
  </si>
  <si>
    <t>Dodatna ulaganja na građevinskim objektima</t>
  </si>
  <si>
    <t xml:space="preserve">REPUBLIKA HRVATSKA   </t>
  </si>
  <si>
    <t>02</t>
  </si>
  <si>
    <t>KRAPINSKO ZAGORSKA ŽUPANIJA</t>
  </si>
  <si>
    <t>G311</t>
  </si>
  <si>
    <t xml:space="preserve">GRAD OROSLAVJE </t>
  </si>
  <si>
    <t>GRADSKO VIJEĆE</t>
  </si>
  <si>
    <t>KLASA:</t>
  </si>
  <si>
    <t xml:space="preserve">UBROJ: </t>
  </si>
  <si>
    <t>Članak 1.</t>
  </si>
  <si>
    <t>Izvršenje proračuna</t>
  </si>
  <si>
    <t>A</t>
  </si>
  <si>
    <t>RAČUN PRIHODA I RASHODA</t>
  </si>
  <si>
    <t>PRIHODI OD PRODAJE NEFINANCIJSKE IMOVINE</t>
  </si>
  <si>
    <t>RAZLIKA-VIŠAK/MANJAK</t>
  </si>
  <si>
    <t>B</t>
  </si>
  <si>
    <t>RAČUNA ZADUŽIVANJA/FINANCIRANJA</t>
  </si>
  <si>
    <t>PRIMICI OD FINANCIJSKE IMOVINE I ZADUŽIVANJA</t>
  </si>
  <si>
    <t>IZDACI ZA FINANCIJSKU IMOVINU I OTPLATE ZAJMOVA</t>
  </si>
  <si>
    <t>NETO ZADUŽIVANJE/FINANCIRANJE</t>
  </si>
  <si>
    <t>C</t>
  </si>
  <si>
    <t>RASPOLOŽIVIH SREDSTAVA IZ PRETHODNIH GODINA</t>
  </si>
  <si>
    <t>Članak 3.</t>
  </si>
  <si>
    <t>1. ORGANIZACIJSKA KLASIFIKACIJA</t>
  </si>
  <si>
    <t>Članak 4.</t>
  </si>
  <si>
    <t xml:space="preserve">Izvršenje proračuna </t>
  </si>
  <si>
    <t>Zakupnine i najamnine</t>
  </si>
  <si>
    <t>Članak 2.</t>
  </si>
  <si>
    <t>PRIHODI POSLOVANJA</t>
  </si>
  <si>
    <t/>
  </si>
  <si>
    <t>RASHODI POSLOVANJA</t>
  </si>
  <si>
    <t>3111</t>
  </si>
  <si>
    <t>3121</t>
  </si>
  <si>
    <t>3132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</si>
  <si>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</si>
  <si>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</si>
  <si>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</si>
  <si>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</si>
  <si>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</si>
  <si>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</si>
  <si>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</si>
  <si>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</si>
  <si>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</si>
  <si>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</si>
  <si>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</si>
  <si>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</si>
  <si>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</si>
  <si>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</si>
  <si>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</si>
  <si>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</si>
  <si>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</si>
  <si>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</si>
  <si>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</si>
  <si>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</si>
  <si>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3423</t>
  </si>
  <si>
    <t>3431</t>
  </si>
  <si>
    <t>3434</t>
  </si>
  <si>
    <t>3661</t>
  </si>
  <si>
    <t>3721</t>
  </si>
  <si>
    <t>3722</t>
  </si>
  <si>
    <t>3811</t>
  </si>
  <si>
    <t>4212</t>
  </si>
  <si>
    <t>4213</t>
  </si>
  <si>
    <t>4214</t>
  </si>
  <si>
    <t>4221</t>
  </si>
  <si>
    <t>4227</t>
  </si>
  <si>
    <t>4241</t>
  </si>
  <si>
    <t>4511</t>
  </si>
  <si>
    <t>1.)  PRIHODI I RASHODI PO EKONOMSKOJ KLASIFIKACIJI</t>
  </si>
  <si>
    <t>OPIS</t>
  </si>
  <si>
    <t>RAČUN</t>
  </si>
  <si>
    <t xml:space="preserve">B) </t>
  </si>
  <si>
    <t>2.  PRIHODI I RASHODI PREMA IZVORIMA FINANCIRANJA</t>
  </si>
  <si>
    <t>3.  RASHODI PREMA FUNKCIJSKOJ KLASIFIKACIJI</t>
  </si>
  <si>
    <t>1.  RAČUN FINANCIRANJA PREMA EKONOMSKOM KLASIFIKACIJI</t>
  </si>
  <si>
    <t>3292</t>
  </si>
  <si>
    <t>3293</t>
  </si>
  <si>
    <t>3299</t>
  </si>
  <si>
    <t>2.  RAČUN FINANCIRANJA PREMA PREMA IZVORIMA FINANCIRANJA</t>
  </si>
  <si>
    <t>Ukupan donos viška/manja iz prethodnih godina</t>
  </si>
  <si>
    <t>Dio koji će se rasporediti/pokriti u razdoblju</t>
  </si>
  <si>
    <t>UKUPNO PRIHODI</t>
  </si>
  <si>
    <t>RASHODI ZA NABAVU NEFINANCIJSKE IMOVINE</t>
  </si>
  <si>
    <t>U8KUPNO RASHODI</t>
  </si>
  <si>
    <t>Izvorni plan proračuna</t>
  </si>
  <si>
    <t xml:space="preserve"> SVEUKUPNI PRIHODI</t>
  </si>
  <si>
    <t>Izvor 1. OPĆI PIRIHODI I PRIMICI</t>
  </si>
  <si>
    <t>Izvor 1.1. Opći prihodi i primici</t>
  </si>
  <si>
    <t>Izvor 4. PRIHODI ZA POSEBNE NAMJENE</t>
  </si>
  <si>
    <t>Izvor 4.1. Prihodi za posebne namjene</t>
  </si>
  <si>
    <t>Izvor 4.5. Prihodi za posebne namjene - Dječji vrtić Cvrkutić</t>
  </si>
  <si>
    <t>Izvor 4.6. Prihodi za posebne namjene - Gradska knjižnica Oroslavje</t>
  </si>
  <si>
    <t>Izvor 5. POMOĆI</t>
  </si>
  <si>
    <t>Izvor 5.3. Pomoći - Proračunski korisnici</t>
  </si>
  <si>
    <t>Izvor 6. DONACIJE</t>
  </si>
  <si>
    <t>Izvor 6.2. Kapitalne donacije građana - Asfaltiranje</t>
  </si>
  <si>
    <t>Izvor 7. PRIHODI OD PRODAJE ILI ZAMJENE NEFINANCIJSKE IMOVINE</t>
  </si>
  <si>
    <t>Izvor 7.1. Prihodi od prodaje stanova</t>
  </si>
  <si>
    <t xml:space="preserve"> SVEUKUPNI RASHODI</t>
  </si>
  <si>
    <t>IZDACI  PO  IZVORIMA</t>
  </si>
  <si>
    <t>3295</t>
  </si>
  <si>
    <t>Pristojbe i naknade</t>
  </si>
  <si>
    <t>3433</t>
  </si>
  <si>
    <t>Zatezne kamate</t>
  </si>
  <si>
    <t>3294</t>
  </si>
  <si>
    <t>Članarine i norme</t>
  </si>
  <si>
    <t>3631</t>
  </si>
  <si>
    <t>Tekuće pomoći unutar općeg proračuna</t>
  </si>
  <si>
    <t>4263</t>
  </si>
  <si>
    <t>Umjetnička, literarna i znanstvena djela</t>
  </si>
  <si>
    <t>3523</t>
  </si>
  <si>
    <t>Subvencije poljoprivrednicima i obrtnicima</t>
  </si>
  <si>
    <t>4223</t>
  </si>
  <si>
    <t>Oprema za održavanje i zaštitu</t>
  </si>
  <si>
    <t>4222</t>
  </si>
  <si>
    <t>Komunikacijska oprema</t>
  </si>
  <si>
    <t>8. NAMJENSKI PRIHODI OD ZADUŽENJA</t>
  </si>
  <si>
    <t>8.1. Namjenski prihodi od zaduživanja</t>
  </si>
  <si>
    <t>II  POSEBNI DIO</t>
  </si>
  <si>
    <t>I  OPĆI DIO</t>
  </si>
  <si>
    <t>sljedećim tablicama:</t>
  </si>
  <si>
    <t>- Prihodi i rashodi prema ekonomskoj klasifikaciji,</t>
  </si>
  <si>
    <t>- Prihodi i rashodi prema izvorima financiranja,</t>
  </si>
  <si>
    <t>Rashodi prema funkcijskoj klasifikaciji</t>
  </si>
  <si>
    <t>Račun / opis</t>
  </si>
  <si>
    <t>1</t>
  </si>
  <si>
    <t>A) PRIHODI</t>
  </si>
  <si>
    <t>B) RASHODI</t>
  </si>
  <si>
    <t>Izvor 4.3. Prihodi za posebne namjene - Javni radovi</t>
  </si>
  <si>
    <t>Funkcijska klasifikacija  SVEUKUPNI RASHODI</t>
  </si>
  <si>
    <t>Funkcijska klasifikacija 01 Opće javne usluge</t>
  </si>
  <si>
    <t>Funkcijska klasifikacija 011 Izvršna  i zakonodavna tijela, financijski i fiskalni poslovi, vanjski poslovi</t>
  </si>
  <si>
    <t>Funkcijska klasifikacija 016 Opće javne usluge koje nisu drugdje svrstane</t>
  </si>
  <si>
    <t>Funkcijska klasifikacija 03 Javni red i sigurnost</t>
  </si>
  <si>
    <t>Funkcijska klasifikacija 031 Usluge policije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</si>
  <si>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</si>
  <si>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</si>
  <si>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</si>
  <si>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042 Poljoprivreda, šumarstvo, ribarstvo i lov</t>
  </si>
  <si>
    <t>Funkcijska klasifikacija 045 Promet</t>
  </si>
  <si>
    <t>Funkcijska klasifikacija 046 Komunikacije</t>
  </si>
  <si>
    <t>Funkcijska klasifikacija 047 Ostale industrije</t>
  </si>
  <si>
    <t>Funkcijska klasifikacija 05 Zaštita okoliša</t>
  </si>
  <si>
    <t>Funkcijska klasifikacija 051 Gospodarenje otpadom</t>
  </si>
  <si>
    <t>Funkcijska klasifikacija 054 Zaštita bioraznolikosti i krajolika</t>
  </si>
  <si>
    <t>Funkcijska klasifikacija 056 Poslovi i usluge zaštite okoliša koji nisu drugdje svrstani</t>
  </si>
  <si>
    <t>Funkcijska klasifikacija 06 Usluge unapređenja stanovanja i zajednice</t>
  </si>
  <si>
    <t>Funkcijska klasifikacija 062 Razvoj zajednice</t>
  </si>
  <si>
    <t>Funkcijska klasifikacija 064 Ulična rasvjeta</t>
  </si>
  <si>
    <t>Funkcijska klasifikacija 07 Zdravstvo</t>
  </si>
  <si>
    <t>Funkcijska klasifikacija 073 Bolničke službe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</si>
  <si>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</si>
  <si>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</si>
  <si>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</si>
  <si>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</si>
  <si>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</si>
  <si>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</si>
  <si>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</si>
  <si>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</si>
  <si>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10 Socijalna zaštita</t>
  </si>
  <si>
    <t>Funkcijska klasifikacija 104 Obitelj i djeca</t>
  </si>
  <si>
    <t>Funkcijska klasifikacija 106 Stanovanje</t>
  </si>
  <si>
    <t>Funkcijska klasifikacija 107 Socijalna pomoć stanovništvu koje nije obuhvaćeno redovnim socijalnim programima</t>
  </si>
  <si>
    <t>Funkcijska klasifikacija 109 Aktivnosti socijalne zaštite koje nisu drugdje svrstane</t>
  </si>
  <si>
    <t>Primici i izdaci utvrđeni su u Računu financiranja i iskazuju se u sljedećim tablicama:</t>
  </si>
  <si>
    <t>- Račun financiranja prema ekonomskoj klasifikaciji,</t>
  </si>
  <si>
    <t xml:space="preserve"> - Račun financiranja prema izvorima financiranja.</t>
  </si>
  <si>
    <t>B. RAČUN ZADUŽIVANJA FINANCIRANJA</t>
  </si>
  <si>
    <t xml:space="preserve"> UKUPNI PRIMICI</t>
  </si>
  <si>
    <t xml:space="preserve"> UKUPNI IZDACI</t>
  </si>
  <si>
    <t>1. OPĆI PIRIHODI I PRIMICI</t>
  </si>
  <si>
    <t>1.1. Opći prihodi i primici</t>
  </si>
  <si>
    <t>nositeljima sredstava i po osnovnim namjenama, u sljedećim tablicama:</t>
  </si>
  <si>
    <t>Izvršenje rashoda i izdataka po organizacijskoj klasifikaciji</t>
  </si>
  <si>
    <t>1.</t>
  </si>
  <si>
    <t>2.</t>
  </si>
  <si>
    <t>Razdjel</t>
  </si>
  <si>
    <t>001</t>
  </si>
  <si>
    <t>GRADSKO VIJEĆE, GRADONAČELNIK</t>
  </si>
  <si>
    <t>Glava</t>
  </si>
  <si>
    <t>00101</t>
  </si>
  <si>
    <t>002</t>
  </si>
  <si>
    <t>JEDINSTVENI UPRAVNI ODJEL GRADA OROSLAVJA</t>
  </si>
  <si>
    <t>00201</t>
  </si>
  <si>
    <t>JEDINSTVENI UPRAVNI ODJEL</t>
  </si>
  <si>
    <t>DJEČJI VRTIĆ "CVRKUTIĆ" OROSLAVJE</t>
  </si>
  <si>
    <t>GRADSKA KNJIŽNICA OROSLAVJE</t>
  </si>
  <si>
    <t>OTVORENO UČILIŠTE OROSLAVJE</t>
  </si>
  <si>
    <t>RAZDJEL</t>
  </si>
  <si>
    <t>GLAVA</t>
  </si>
  <si>
    <t>PROGRAM</t>
  </si>
  <si>
    <t>Izvršenje rashoda i izdataka po programskoj i ekonomskoj klasifikaciji.</t>
  </si>
  <si>
    <t>2. PROGRAMSKA I EKONOMSKA KLASIFIKACIJA</t>
  </si>
  <si>
    <t>Izvor 5.2. Tekuće pomoći - ŽP</t>
  </si>
  <si>
    <t>Izvor 5.2.2 Tekuće pomoći ŽP - sufinanciranje nabave knjiga</t>
  </si>
  <si>
    <t>Izvor 5.3.2 Pomoći PK - Gradska Knjižnica Oroslavje</t>
  </si>
  <si>
    <t>Izvor 5.4. Kapitalne pomoći   - sredstva EU</t>
  </si>
  <si>
    <t>Izvor 7.4. Naknade s naslova osiguranja</t>
  </si>
  <si>
    <t>8.1.2 Namjenski prihodi od zaduživanja od kreditnih institucija iz</t>
  </si>
  <si>
    <t>5443</t>
  </si>
  <si>
    <t>Otplata glavnice primljenih kredita od tuzemnih kreditnih institucija izvan javnog sektora</t>
  </si>
  <si>
    <t>Izvor 8. NAMJENSKI PRIHODI OD ZADUŽENJA</t>
  </si>
  <si>
    <t>Izvor 8.1. Namjenski prihodi od zaduživanja</t>
  </si>
  <si>
    <t>Izvor 8.1.2 Namjenski prihodi od zaduživanja od kreditnih institucija iz</t>
  </si>
  <si>
    <t>RASHODI PREMA IZVORIMA FINANCIRANJA</t>
  </si>
  <si>
    <t>PRIHODI  PREMA IZVORIMA FINANCIRANJA</t>
  </si>
  <si>
    <t>RAZDJEL 001 GRADSKO VIJEĆE, GRADONAČELNIK</t>
  </si>
  <si>
    <t>GLAVA 00101 GRADSKO VIJEĆE, GRADONAČELNIK</t>
  </si>
  <si>
    <t>1001</t>
  </si>
  <si>
    <t>A100001</t>
  </si>
  <si>
    <t>A100002</t>
  </si>
  <si>
    <t>Aktivnost: Naknada Poreznoj upravi</t>
  </si>
  <si>
    <t>T100001</t>
  </si>
  <si>
    <t>T100002</t>
  </si>
  <si>
    <t>1002</t>
  </si>
  <si>
    <t>Program: RAZVOJ CIVILNOG DRUŠTVA - POLITIČKE STRANKE TE JAČANJE PARTNERSTVA I SURADNJE</t>
  </si>
  <si>
    <t>Aktivnost: Partnerstva i članstva Grada Oroslavje</t>
  </si>
  <si>
    <t>RAZDJEL 002 JEDINSTVENI UPRAVNI ODJEL GRADA OROSLAVJA</t>
  </si>
  <si>
    <t>GLAVA 00201 JEDINSTVENI UPRAVNI ODJEL</t>
  </si>
  <si>
    <t>A100003</t>
  </si>
  <si>
    <t>A100004</t>
  </si>
  <si>
    <t>A100005</t>
  </si>
  <si>
    <t>Aktivnost: Otplata glavnice primljenih zajmova za gospodarsko vozilo</t>
  </si>
  <si>
    <t>K100001</t>
  </si>
  <si>
    <t>K100003</t>
  </si>
  <si>
    <t>Aktivnost: Održavanje DD Gornje Oroslavje</t>
  </si>
  <si>
    <t>Aktivnost: Održavnje DD Andraševec</t>
  </si>
  <si>
    <t>Aktivnost: Održavnje DD Mokrice</t>
  </si>
  <si>
    <t>Aktivnost: Održavanje DD Slatina</t>
  </si>
  <si>
    <t xml:space="preserve">Aktivnost: Održavnje ostalih zgrada </t>
  </si>
  <si>
    <t>A100006</t>
  </si>
  <si>
    <t>Aktivnost: Troškovi javne rasvjete</t>
  </si>
  <si>
    <t>A100008</t>
  </si>
  <si>
    <t>Kapitalni projekt: Nabava opreme za DD i ostale zgrade</t>
  </si>
  <si>
    <t>K100002</t>
  </si>
  <si>
    <t>K100004</t>
  </si>
  <si>
    <t>K100005</t>
  </si>
  <si>
    <t>1003</t>
  </si>
  <si>
    <t>Aktivnost: Civilna zaštita</t>
  </si>
  <si>
    <t>1004</t>
  </si>
  <si>
    <t>Aktivnost: Usluge održavanja  sinhronog pristupa internetu</t>
  </si>
  <si>
    <t>Kapitalni projekt: Izgradnja širokopojasne infrastrukture pristupu interneta</t>
  </si>
  <si>
    <t>1005</t>
  </si>
  <si>
    <t>Program: ZAŠTITA OKOLIŠA</t>
  </si>
  <si>
    <t>Aktivnost: Odvoz krupnog i glomaznog otpada</t>
  </si>
  <si>
    <t>Aktivnost: Troškovi za zaštitu kućnih ljubimaca</t>
  </si>
  <si>
    <t>Aktivnost: Higijeničarska služba</t>
  </si>
  <si>
    <t>Aktivnost: Strojno orezivanje raslinja uz prometnice i siječa suhih stabala</t>
  </si>
  <si>
    <t>Kapitalni projekt: Uređenje reciklažnog dvorišta</t>
  </si>
  <si>
    <t>1006</t>
  </si>
  <si>
    <t>Aktivnost: Održavanje cesta i drugih javnih puteva</t>
  </si>
  <si>
    <t>Aktivnost: Održavnje i uređivanje zelenih površina</t>
  </si>
  <si>
    <t>Aktivnost: Najam i održavanje javne rasvjete</t>
  </si>
  <si>
    <t>1007</t>
  </si>
  <si>
    <t>K100007</t>
  </si>
  <si>
    <t>Kapitalni projekt: Izgradnja komunalne infrastrukture novih stambenih zgrada</t>
  </si>
  <si>
    <t>K100010</t>
  </si>
  <si>
    <t>Kapitalni projekt: Rekonstrukcija javne rasvjete</t>
  </si>
  <si>
    <t>K100011</t>
  </si>
  <si>
    <t>Kapitalni projekt: Postava autobusnih stajališta</t>
  </si>
  <si>
    <t>1008</t>
  </si>
  <si>
    <t>Tekući projekt: Sportske nagrade</t>
  </si>
  <si>
    <t>1009</t>
  </si>
  <si>
    <t>Kapitalni projekt: Uređenje Doma kulture</t>
  </si>
  <si>
    <t>1010</t>
  </si>
  <si>
    <t>Program: PREDŠKOLSKI ODGOJ</t>
  </si>
  <si>
    <t>Tekući projekt: Financiranje rada trećeg odgajatelja - osobnog asistenta</t>
  </si>
  <si>
    <t>1011</t>
  </si>
  <si>
    <t>Aktivnost: Pomoći Osnovnoj školi Oroslavje</t>
  </si>
  <si>
    <t>Aktivnost: Pomoći Srednjoj školi Oroslavje</t>
  </si>
  <si>
    <t>1012</t>
  </si>
  <si>
    <t>1013</t>
  </si>
  <si>
    <t>Aktivnost: Potpore za novorođeno dijete</t>
  </si>
  <si>
    <t>1014</t>
  </si>
  <si>
    <t>Aktivnost: Rješavanje govorno-jezičnih poteškoća djece</t>
  </si>
  <si>
    <t>1015</t>
  </si>
  <si>
    <t>Aktivnost: Pokrivanje troškova stanovanja</t>
  </si>
  <si>
    <t>Aktivnost: Pomoći obiteljima u novcu</t>
  </si>
  <si>
    <t>Aktivnost: Pomoć u naravi - socijalni paketi</t>
  </si>
  <si>
    <t>Aktivnost: Pružanje socijalne zaštite žrtvama od elem.nepogoda</t>
  </si>
  <si>
    <t>Aktivnost: Sufinaniranje troškova prijevoza djece s teškoćama u razvoju</t>
  </si>
  <si>
    <t>1016</t>
  </si>
  <si>
    <t>Aktivnost: Humanitarna djelatnost Crvenog križa</t>
  </si>
  <si>
    <t>1017</t>
  </si>
  <si>
    <t>Aktivnost: Stipendije studentima</t>
  </si>
  <si>
    <t>Program: REDOVNA DJELATNOST DJEČJEG VRTIĆA</t>
  </si>
  <si>
    <t>Aktivnost: Odgojno i  administrativno tehničko osoblje</t>
  </si>
  <si>
    <t>Aktivnost: Redovna djelatnost Dječjeg vrtića</t>
  </si>
  <si>
    <t>N01</t>
  </si>
  <si>
    <t>Glavni program: GRADSKA KNJIŽNICA OROSLAVJE</t>
  </si>
  <si>
    <t>Program: REDOVNA DJELATNOST GRADSKE KNJIŽNICE</t>
  </si>
  <si>
    <t>Aktivnost: Administrativno, stručno osoblje</t>
  </si>
  <si>
    <t>Aktivnost: Redovna djelatnost Gradske knjižnice</t>
  </si>
  <si>
    <t>P01</t>
  </si>
  <si>
    <t>Glavni program: OTVORENO UČILIŠTE OROSLAVJE</t>
  </si>
  <si>
    <t>Program: REDOVNA DJELATNOST OTVORENOG UČILIŠTA</t>
  </si>
  <si>
    <t>Aktivnost: Redovna djelatnost Otvorenog učilišta</t>
  </si>
  <si>
    <t>Izvor 5.4.1 Kapitalne pomoći -  EU sredstva - Dječji vrtić</t>
  </si>
  <si>
    <t>Izvor 6.4. Donacije od trgovačkih društava</t>
  </si>
  <si>
    <t>UKUPNO RASHODI I IZDATCI</t>
  </si>
  <si>
    <t>00202</t>
  </si>
  <si>
    <t>00203</t>
  </si>
  <si>
    <t>00204</t>
  </si>
  <si>
    <t>V01</t>
  </si>
  <si>
    <t>Glavni program: GRADSKO VIJEĆE I URED GRADONAČELNIKA</t>
  </si>
  <si>
    <t>A01</t>
  </si>
  <si>
    <t>Glavni program: JEDINSTVENI UPRAVNI ODJEL</t>
  </si>
  <si>
    <t>A100009</t>
  </si>
  <si>
    <t>Aktivnost: Otplata glavnice primljenih Robnih zajmova od trgovačkih društava i obrtnika</t>
  </si>
  <si>
    <t>Kapitalni projekt: Uređenje "Štale" -gospodarski objekat Mokrice</t>
  </si>
  <si>
    <t>Kapitalni projekt: Uređenje dječjih igrališta</t>
  </si>
  <si>
    <t>4226</t>
  </si>
  <si>
    <t>Sportska i glazbena oprema</t>
  </si>
  <si>
    <t>GLAVA 00202 DJEČJI VRTIĆ "CVRKUTIĆ" OROSLAVJE</t>
  </si>
  <si>
    <t>M01</t>
  </si>
  <si>
    <t>Glavni program: DJEČJI VRTIĆ "CVRKUTIĆ" OROSLAVJE</t>
  </si>
  <si>
    <t xml:space="preserve">Aktivnost: Otplata glavnice kredita za izgradnju Dječjeg vrtića </t>
  </si>
  <si>
    <t>GLAVA 00203 GRADSKA KNJIŽNICA OROSLAVJE</t>
  </si>
  <si>
    <t>GLAVA 00204 OTVORENO UČILIŠTE OROSLAVJE</t>
  </si>
  <si>
    <t>Izvor/Projekt/Aktivnost</t>
  </si>
  <si>
    <t>Organizacijska organizacija                      VRSTA RASHODA I IZDATAKA</t>
  </si>
  <si>
    <t>A)  RAČUN PRIHODA I RASHODA</t>
  </si>
  <si>
    <t>Izvor 5.7. Tekuće pomoći - EU sredstva</t>
  </si>
  <si>
    <t>Izvor 5.7.1 Tekuće pomoći - EU sredstva - socijalni fond</t>
  </si>
  <si>
    <t>Izvor 6.5. Donacije - Dječji vrtić Oroslavje</t>
  </si>
  <si>
    <t>Izvor 7.2. Prihodi od prodaje stanova u vlasništvu grada</t>
  </si>
  <si>
    <t>Funkcijska klasifikacija 101 Bolest i invaliditet</t>
  </si>
  <si>
    <t>B) RAČUN FINANCIRANJA</t>
  </si>
  <si>
    <t>Tekući projekt: Javni radovi -HZ za zapošljavanje</t>
  </si>
  <si>
    <t>K100006</t>
  </si>
  <si>
    <t>Kapitalni projekt: Izgradnja i dodatna ulaganja na ostalim zgradama</t>
  </si>
  <si>
    <t>Kapitalni projekt: Uređenje groblja</t>
  </si>
  <si>
    <t>K100009</t>
  </si>
  <si>
    <t>Kapitalni projekt: Izgradnja javne rasvjete</t>
  </si>
  <si>
    <t>Kapitalni projekt: Uređenje parkova - povijesni spomenici</t>
  </si>
  <si>
    <t>Aktivnost: Pomoć osobama s posebnim potrebama</t>
  </si>
  <si>
    <t>Tekući projekt: Projekt - U SLUŽBI SVIH NAS -  UP.02.1.1.12.0008</t>
  </si>
  <si>
    <t>1018</t>
  </si>
  <si>
    <t>Program: GRAD OROSLAVJE - PRIJATELJ DJECE</t>
  </si>
  <si>
    <t>Aktivnost: Programska djelatnost - Grad Oroslavje - Prijatelj djece</t>
  </si>
  <si>
    <t>Program: Rekonstrukcija dječjeg vrtića</t>
  </si>
  <si>
    <t>-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</si>
  <si>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</si>
  <si>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</si>
  <si>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</si>
  <si>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</si>
  <si>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</si>
  <si>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</si>
  <si>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</si>
  <si>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</si>
  <si>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</si>
  <si>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</si>
  <si>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</si>
  <si>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</si>
  <si>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</si>
  <si>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</si>
  <si>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</si>
  <si>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</si>
  <si>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</si>
  <si>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</si>
  <si>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>4225</t>
  </si>
  <si>
    <t>Instrumenti, uređaji i strojevi</t>
  </si>
  <si>
    <t>45</t>
  </si>
  <si>
    <t>Rashodi za dodatna ulaganja na nefinancijskoj imovini</t>
  </si>
  <si>
    <t>3296</t>
  </si>
  <si>
    <t>Troškovi sudskih postupaka</t>
  </si>
  <si>
    <t>54</t>
  </si>
  <si>
    <t>Izdaci za otplatu glavnice primljenih kredita i zajmova</t>
  </si>
  <si>
    <t>Izvor 4.1.1 Prihodi za posebne namjene-korištenje odlagališta otpada-suf</t>
  </si>
  <si>
    <t>Izvor 4.8. Komunalni doprinos</t>
  </si>
  <si>
    <t>Izvor 4.9. Komunalne naknade i groblje</t>
  </si>
  <si>
    <t>Izvor 4.9.1 Komunalna naknada</t>
  </si>
  <si>
    <t>Izvor 4.9.2 Naknade za groblje</t>
  </si>
  <si>
    <t>Izvor 5.2.6 Tekuće pomoći ŽP -sanacija šteta od elem.nepogoda na cestama</t>
  </si>
  <si>
    <t xml:space="preserve">Izvor 5.4.11 Kapitalne pomoći - EU sredstva - Zgrada za šport </t>
  </si>
  <si>
    <t>Izvor 5.4.2 Kapitalne pomoći - EU sredstva - Biciklističke staze</t>
  </si>
  <si>
    <t>Izvor 5.4.9 Kapitalne pomoći - EU sredstva - Dječje igralište</t>
  </si>
  <si>
    <t>Izvor 5.6. Kapitalne pomoći iz Županijskog proračuna</t>
  </si>
  <si>
    <t>Izvor 5.6.5 Kapitalne pomoći ŽP - izvanproračunskg korisnika ŽUC-a</t>
  </si>
  <si>
    <t>Izvor 5.7.3 Tekuće pomoći - EU sredstva - DV Oroslavje</t>
  </si>
  <si>
    <t xml:space="preserve">Izvor 5.8. Pomoći </t>
  </si>
  <si>
    <t>Izvor 5.8.3 Pomoći od izvanproračunskih korisnika - Hrv.vode</t>
  </si>
  <si>
    <t>Izvor 6.3. Tekuće donacije građana</t>
  </si>
  <si>
    <t>Izvor 9. Rezultat poslovanja</t>
  </si>
  <si>
    <t>Izvor 9.1. Preneseni višak prihoda</t>
  </si>
  <si>
    <t>Izvor 9.1.1 Preneseni višak prihoda poslovanja</t>
  </si>
  <si>
    <t>Izvor 9.1.2 Preneseni višak prihoda od nefinacijske imovine</t>
  </si>
  <si>
    <t>Izvor 9.1.4 Preneseni višak prihoda Proračunskih korisnika</t>
  </si>
  <si>
    <t>Funkcijska klasifikacija 02 Obrana</t>
  </si>
  <si>
    <t>Funkcijska klasifikacija 022 Civilna obrana</t>
  </si>
  <si>
    <t>Funkcijska klasifikacija 049 Ekonomski poslovi koji nisu drugdje svrstani</t>
  </si>
  <si>
    <t>Funkcijska klasifikacija 052 Gospodarenje otpadnim vodama</t>
  </si>
  <si>
    <t>Funkcijska klasifikacija 053 Smanjenje zagađivanja</t>
  </si>
  <si>
    <t>Funkcijska klasifikacija 063 Opskrba vodom</t>
  </si>
  <si>
    <t>5. POMOĆI</t>
  </si>
  <si>
    <t>5.4. Kapitalne pomoći   - sredstva EU</t>
  </si>
  <si>
    <t>5.4.1 Kapitalne pomoći -  EU sredstva - Dječji vrtić</t>
  </si>
  <si>
    <t>9. Rezultat poslovanja</t>
  </si>
  <si>
    <t>9.1. Preneseni višak prihoda</t>
  </si>
  <si>
    <t>9.1.3 Preneseni višak prihoda od financijske imovine</t>
  </si>
  <si>
    <t>Program: REDOVNA DJELATNOST UREDA GRADONAČELNIKA I GRADSKOG VIJEĆA</t>
  </si>
  <si>
    <t>Aktivnost: Poslovanje ureda  Gradonačelnika i Gradskog vijeća</t>
  </si>
  <si>
    <t>Aktivnost: Donacija političkim strankama</t>
  </si>
  <si>
    <t>Program: JAVNA UPRAVA I  ADMINISTRACIJA</t>
  </si>
  <si>
    <t>Aktivnost: Rashodi za administrativno, tehničko i stručno osoblje</t>
  </si>
  <si>
    <t>Aktivnost: Rashodi  Vlastitog pogona</t>
  </si>
  <si>
    <t>Aktivnost: Rashodi za rad poljoprivrednog redara</t>
  </si>
  <si>
    <t>Kapitalni projekt: Opremanje javne uprave</t>
  </si>
  <si>
    <t>Program: PROGRAM UPRAVLJANJA IMOVINOM</t>
  </si>
  <si>
    <t>Aktivnost: Održavanje mrtvačnice</t>
  </si>
  <si>
    <t>Kapitalni projekt: Dodatna ulaganja - DD Gornje Oroslavje</t>
  </si>
  <si>
    <t>Kapitalni projekt: Dodatna ulaganja DD Andraševec</t>
  </si>
  <si>
    <t>Kapitalni projekt: Dodatna ulaganja - DD Mokrice</t>
  </si>
  <si>
    <t>Kapitalni projekt: Dodatna ulaganja - DD Slatina</t>
  </si>
  <si>
    <t>K100008</t>
  </si>
  <si>
    <t>Kapitalni projekt: Nabava poslovnog prostora</t>
  </si>
  <si>
    <t>Program: PROGRAM ORGANIZIRANJA I PROVOĐENJA ZAŠTITE I SPAŠAVANJA</t>
  </si>
  <si>
    <t>Aktivnost: Gorska služba spašavanja</t>
  </si>
  <si>
    <t>Kapitalni projekt: Postava sigurnosnih kamera</t>
  </si>
  <si>
    <t>Tekući projekt: Sufinanciranje projekta - Policija u zajednici</t>
  </si>
  <si>
    <t>Program: PROGRAM RAZVOJA GOSPODARSTVA</t>
  </si>
  <si>
    <t>Aktivnost: EU PROJEKTI</t>
  </si>
  <si>
    <t>Aktivnost: Sufinaciranje javnog prijevoza</t>
  </si>
  <si>
    <t>Tekući projekt: Izrada analize putničkog prijevoza</t>
  </si>
  <si>
    <t>Aktivnost: Sanacija nelegalnih odlagališta smeća</t>
  </si>
  <si>
    <t>Aktivnost: Zimska služba</t>
  </si>
  <si>
    <t>Aktivnost: Uređivanje zapuštenih površina</t>
  </si>
  <si>
    <t>Aktivnost: Poslovi deratizacije i dezisenkcije</t>
  </si>
  <si>
    <t>A100010</t>
  </si>
  <si>
    <t>Aktivnost: Zacjevljivanje oborinskih jaraka</t>
  </si>
  <si>
    <t>Kapitalni projekt: Nabava opreme za prikupljanje otpada</t>
  </si>
  <si>
    <t>Program: PROGRAM ODRŽAVANJA KOMUNALNE INFRASTRUKTURE</t>
  </si>
  <si>
    <t>Aktivnost: Program održavnja gradskog groblja</t>
  </si>
  <si>
    <t>Aktivnost: Održavanje okoliša društvenih domova</t>
  </si>
  <si>
    <t>Aktivnost: Održavanje dječjih igrališta</t>
  </si>
  <si>
    <t>Kapitalni projekt: Nabava opreme za održavanje parkova i drugih javnih  površina</t>
  </si>
  <si>
    <t>Tekući projekt: Sanacija šteta od elementarne nepogode na nerazvrstanim cestama</t>
  </si>
  <si>
    <t>Program: PROGRAM IZGRADNJE KOMUNALNE INFRASTRUKTURE</t>
  </si>
  <si>
    <t>Kapitalni projekt: Izgradnja nogostupa</t>
  </si>
  <si>
    <t>Kapitalni projekt: Rekonstrukcija i asfaltiranje cesta u naseljima i radnoj zoni</t>
  </si>
  <si>
    <t>Kapitalni projekt: Izgradnja objekata oborinske odvodnje</t>
  </si>
  <si>
    <t>Kapitalni projekt: Izgradnja radne zone - komunalna infrastruktura</t>
  </si>
  <si>
    <t>Kapitalni projekt: Izgradnja vodovodnog sustava</t>
  </si>
  <si>
    <t>K100016</t>
  </si>
  <si>
    <t>Kapitalni projekt: Uređenje gradske tržnice</t>
  </si>
  <si>
    <t>Program: PROGRAM JAVNIH POTREBA U ŠPORTU</t>
  </si>
  <si>
    <t>Aktivnost: Financiranje zajednice sportskih udruga</t>
  </si>
  <si>
    <t>Aktivnost: Financiranje aktivnosti športskih udruga</t>
  </si>
  <si>
    <t>Kapitalni projekt: Izgradnja Zgrade za šport i rekreaciju</t>
  </si>
  <si>
    <t>Kapitalni projekt: Uređenje prostorija Auto moto kluba</t>
  </si>
  <si>
    <t>Kapitalni projekt: Izgradnja  blendi  na Streljani u Krušljevom Selu</t>
  </si>
  <si>
    <t>Program: PROGRAM JAVNIH POTREBA U KULTURI</t>
  </si>
  <si>
    <t>Aktivnost: Financiranje projekata u kulturi</t>
  </si>
  <si>
    <t>Aktivnost: Održavanje Doma kulture</t>
  </si>
  <si>
    <t>Aktivnost: Donacije vjerskim zajednicama</t>
  </si>
  <si>
    <t>Kapitalni projekt: Financiranje nabave opreme za kulturne manifestacije</t>
  </si>
  <si>
    <t>Aktivnost: Financiranje smještaje djece u vlasništvu drugih općina i gradova</t>
  </si>
  <si>
    <t>Aktivnost: Pomoć u radu djećjih vrtića u privatnom vlasništvu</t>
  </si>
  <si>
    <t>Program: PROGRAM JAVNIH POTREBA U ŠKOLSTVU - OSNOVNO OBRAZOVANJE</t>
  </si>
  <si>
    <t>Aktivnost: Sufinanciranje prehrane učenika Osnovne škole</t>
  </si>
  <si>
    <t>Aktivnost: Program produženog boravka u Osnovnoj školi</t>
  </si>
  <si>
    <t>Kapitalni projekt: Sufinanciranje izgradnje sportske dvorane Osnovne škole</t>
  </si>
  <si>
    <t>Tekući projekt: Sufinaciranje po programu Škola u prirodi</t>
  </si>
  <si>
    <t>Program: PROGRAM JAVNIH POTREBA U ŠKOLSTVU - SREDNJOŠKOLSKO OBRAZOVANJE</t>
  </si>
  <si>
    <t>Aktivnost: Sufinanciranje javnog prijevoza učenika</t>
  </si>
  <si>
    <t>Aktivnost: Stipendije učenicima</t>
  </si>
  <si>
    <t>Aktivnost: Stipendije učenika po socijalnom kriteriju</t>
  </si>
  <si>
    <t>Program: JAVNE POTREBE U ŠKOLSTVU - VISOKOŠKOLSKO OBRAZOVANJE</t>
  </si>
  <si>
    <t>Aktivnost: Stipendije studentima po socijalnom kriteriju</t>
  </si>
  <si>
    <t>Aktivnost: Sufinaciranje prijevoza studenata</t>
  </si>
  <si>
    <t>Program: PROGRAM DODATNIH USLUGA U ZDRAVSTVU</t>
  </si>
  <si>
    <t>Program: PROGRAM SOCIJALNA SKRBI</t>
  </si>
  <si>
    <t>Aktivnost: Poslovi prema zakonu o pogrebničkoj djelatnosti</t>
  </si>
  <si>
    <t>Aktivnost: Sufinaciranje troškova ljetovanja djece</t>
  </si>
  <si>
    <t>Program: RAZVOJ CIVILNOG DRUŠTVA</t>
  </si>
  <si>
    <t>Aktivnost: Finaciranje udruga civilnog društva i ostalih organizacija</t>
  </si>
  <si>
    <t>Program: PROGRAM KREDITNOG ZADUŽIVANJA</t>
  </si>
  <si>
    <t>Aktivnost: Otplata glavnice primljim zajmova za traktor</t>
  </si>
  <si>
    <t>Aktivnost: Otplata glavnice primljenih zajmova za kapitalnu izgradnju</t>
  </si>
  <si>
    <t>1019</t>
  </si>
  <si>
    <t>Program: PROGRAM JAVNIH POTREBA U VATROGASTVU</t>
  </si>
  <si>
    <t>Aktivnost: Sufinaciranja Javne vatrogasne postrojbe Zabok</t>
  </si>
  <si>
    <t>Aktivnost: Prevantivno djelovanje na zaštitu od požara - financiranje DVD-a na području grada Oroslavja</t>
  </si>
  <si>
    <t>1020</t>
  </si>
  <si>
    <t>Program: PROGRAM MALOG I SREDNJEG PODUZETNIŠTVA</t>
  </si>
  <si>
    <t>Aktivnost: Subvencioniranje kamata za odobrene kredite malim i srednjim poduzetnicima</t>
  </si>
  <si>
    <t>Aktivnost: Subvencije za rekonstrukciju, izgradnju obrtnicima, poduzetnicima i trovačkim društvima</t>
  </si>
  <si>
    <t>1021</t>
  </si>
  <si>
    <t>Program: PROGRAM PROSTORNOG I PLANSKOG PLANIRANJA</t>
  </si>
  <si>
    <t>Aktivnost: Izrada planske dokumentacije</t>
  </si>
  <si>
    <t>Kapitalni projekt: Provođenje izmjere stambenog i poslovnog prostora</t>
  </si>
  <si>
    <t>1022</t>
  </si>
  <si>
    <t>Program: PROGRAM POTICANJA POLJOPRIVREDNE PROIZVODNJE</t>
  </si>
  <si>
    <t>Aktivnost: Subvencije poljoprivrednicima za uzgoj stoke</t>
  </si>
  <si>
    <t>Aktivnost: Subvencija izobrazbe poljoprivrednika</t>
  </si>
  <si>
    <t>Tekući projekt: Sanacija šteta poljoprivrednicima od elementarne nepogode</t>
  </si>
  <si>
    <t>1023</t>
  </si>
  <si>
    <t>Program: PROGRAM POTICANJA RAZVOJA TURIZMA</t>
  </si>
  <si>
    <t>Aktivnost: Financiranje rada Turističke zajednice</t>
  </si>
  <si>
    <t>Aktivnost: Manifestacije i sajmovi</t>
  </si>
  <si>
    <t>Kapitalni projekt: Izgradnja Poučne staze Grada Oroslavja</t>
  </si>
  <si>
    <t>Tekući projekt: Projekt 'Dopusti mi da naučim igrom'</t>
  </si>
  <si>
    <t>Kapitalni projekt: Opremanje vrtića</t>
  </si>
  <si>
    <t>Aktivnost: Nabava radnih bilježnica i ostalog obrazovnog materijala za učenike Osnove škole</t>
  </si>
  <si>
    <t>POLUGODIŠNJI IZVJEŠTAJ O IZVRŠENJU PRORAČUNA GRADA OROSLAVJA ZA 2023.</t>
  </si>
  <si>
    <t>30.06.2022.(1)</t>
  </si>
  <si>
    <t>30.06.2023.(3)</t>
  </si>
  <si>
    <t>(3/1)</t>
  </si>
  <si>
    <t>(3/2)</t>
  </si>
  <si>
    <t>Prihodi i rashodi utvrđeni su u Računu prihoda i rashoda za 2023. godinu iskazuju se u</t>
  </si>
  <si>
    <t>6 Prihodi poslovanja</t>
  </si>
  <si>
    <t>61 Prihodi od poreza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</si>
  <si>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</si>
  <si>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</si>
  <si>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</si>
  <si>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</si>
  <si>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</si>
  <si>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</si>
  <si>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</si>
  <si>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</si>
  <si>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</si>
  <si>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</si>
  <si>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</si>
  <si>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63 Pomoći iz inozemstva i od subjekata unutar općeg proračuna</t>
  </si>
  <si>
    <t>633 Pomoći proračunu iz drugih proračuna</t>
  </si>
  <si>
    <t>6331 Tekuće pomoći proračunu iz drugih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</si>
  <si>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</si>
  <si>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</si>
  <si>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</si>
  <si>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</si>
  <si>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</si>
  <si>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</si>
  <si>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</si>
  <si>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</si>
  <si>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</si>
  <si>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</si>
  <si>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</si>
  <si>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</si>
  <si>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</si>
  <si>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</si>
  <si>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6429 Ostali prihodi od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</si>
  <si>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</si>
  <si>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</si>
  <si>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</si>
  <si>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</si>
  <si>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>6514 Ostale pristojbe i naknade</t>
  </si>
  <si>
    <t>652 Prihodi po posebnim propisima</t>
  </si>
  <si>
    <t>6522 Prihodi vodnog gospodarstva</t>
  </si>
  <si>
    <t>6526 Ostali nespomenuti prihodi</t>
  </si>
  <si>
    <t>653 Komunalni doprinosi i naknade</t>
  </si>
  <si>
    <t>6531 Komunalni doprinosi</t>
  </si>
  <si>
    <t>6532 Komunalne naknade</t>
  </si>
  <si>
    <t>66 Prihodi od prodaje proizvoda i robe te pruženih usluga i prihodi od donacija</t>
  </si>
  <si>
    <t>663 Donacije od pravnih i fizičkih osoba izvan općeg proračuna</t>
  </si>
  <si>
    <t>6631 Tekuće donacije</t>
  </si>
  <si>
    <t>6632 Kapitalne donacije</t>
  </si>
  <si>
    <t>68 Kazne, upravne mjere i ostali prihodi</t>
  </si>
  <si>
    <t>683 Ostali prihodi</t>
  </si>
  <si>
    <t>6831 Ostali prihodi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</si>
  <si>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</si>
  <si>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</si>
  <si>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</si>
  <si>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</si>
  <si>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2023.(2)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</si>
  <si>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</si>
  <si>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</si>
  <si>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</si>
  <si>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</si>
  <si>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</si>
  <si>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</si>
  <si>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</si>
  <si>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</si>
  <si>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</si>
  <si>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</si>
  <si>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</si>
  <si>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</si>
  <si>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</si>
  <si>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</si>
  <si>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</si>
  <si>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</si>
  <si>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</si>
  <si>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</si>
  <si>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</si>
  <si>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</si>
  <si>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</si>
  <si>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</si>
  <si>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</si>
  <si>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</si>
  <si>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</si>
  <si>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</si>
  <si>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</si>
  <si>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</si>
  <si>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</si>
  <si>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</si>
  <si>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</si>
  <si>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</si>
  <si>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</si>
  <si>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</si>
  <si>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</si>
  <si>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</si>
  <si>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</si>
  <si>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</si>
  <si>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</si>
  <si>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</si>
  <si>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</si>
  <si>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342 Kamate za primljene kredite i zajmove</t>
  </si>
  <si>
    <t>3423 Kamate za primljene kredite i zajmove od kreditnih i ostalih financijskih institucija izvan javnog s</t>
  </si>
  <si>
    <t>343 Ostali financijski rashodi</t>
  </si>
  <si>
    <t>3431 Bankarske usluge i usluge platnog prometa</t>
  </si>
  <si>
    <t>3433 Zatezne kamate</t>
  </si>
  <si>
    <t>3434 Ostali nespomenuti financijski rashodi</t>
  </si>
  <si>
    <t>35 Subvencije</t>
  </si>
  <si>
    <t>352 Subvencije trgovačkim društvima, poljoprivrednicima i obrtnicima izvan javnog sektora</t>
  </si>
  <si>
    <t>3523 Subvencije poljoprivrednicima i obrtnicima</t>
  </si>
  <si>
    <t>36 Pomoći dane u inozemstvo i unutar općeg proračuna</t>
  </si>
  <si>
    <t>363 Pomoći unutar općeg proračuna</t>
  </si>
  <si>
    <t>3631 Tekuće pomoći unutar općeg proračuna</t>
  </si>
  <si>
    <t>366 Pomoći proračunskim korisnicima drugih proračuna</t>
  </si>
  <si>
    <t>3661 Tekuće pomoći proračunskim korisnicima drugih proračuna</t>
  </si>
  <si>
    <t>3662 Kapitalne pomoći proračunskim korisnicima drugih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</si>
  <si>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</si>
  <si>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</si>
  <si>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</si>
  <si>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</si>
  <si>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</si>
  <si>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</si>
  <si>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</si>
  <si>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386 Kapitalne pomoći</t>
  </si>
  <si>
    <t>3861 Kapitalne pomoći kreditnim i ostalim financijskim institucijama te trgovačkim društvima u javnom sek</t>
  </si>
  <si>
    <t>4 Rashodi za nabavu nefinancijske imovine</t>
  </si>
  <si>
    <t>41 Rashodi za nabavu neproizvedene dugotrajne imovine</t>
  </si>
  <si>
    <t>42 Rashodi za nabavu proizvedene dugotrajne imovine</t>
  </si>
  <si>
    <t>421 Građevinski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</si>
  <si>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</si>
  <si>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</si>
  <si>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</si>
  <si>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</si>
  <si>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</si>
  <si>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</si>
  <si>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</si>
  <si>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4225 Instrumenti, uređaji i strojevi</t>
  </si>
  <si>
    <t>4227 Uređaji, strojevi i oprema za ostale namjene</t>
  </si>
  <si>
    <t>424 Knjige, umjetnička djela i ostale izložbene vrijednosti</t>
  </si>
  <si>
    <t>4241 Knjige</t>
  </si>
  <si>
    <t>426 Nematerijalna proizvedena imovina</t>
  </si>
  <si>
    <t>4262 Ulaganja u računalne programe</t>
  </si>
  <si>
    <t>4263 Umjetnička, literarna i znanstvena djela</t>
  </si>
  <si>
    <t>45 Rashodi za dodatna ulaganja na nefinancijskoj imovini</t>
  </si>
  <si>
    <t>451 Dodatna ulaganja na građevinskim objektima</t>
  </si>
  <si>
    <t>4511 Dodatna ulaganja na građevinskim objektima</t>
  </si>
  <si>
    <t>Izvor 1.2. Opći prihodi i primici - zakup</t>
  </si>
  <si>
    <t xml:space="preserve">Izvor 5.1. Tekuće pomoć - državni proračun </t>
  </si>
  <si>
    <t>Izvor 5.1.2 Tekuća pomoć DP- korisnicima - Dječji vrtić Oroslavje</t>
  </si>
  <si>
    <t>Izvor 5.4.10 Kapitalne pomoći - EU sredstva - Područni vrtić</t>
  </si>
  <si>
    <t>Izvor 5.4.12 Kapitalne pomoći - EU sredstva - računalna oprema</t>
  </si>
  <si>
    <t>Izvor 5.8.4 Pomoći izvan.PK- Fond zaštit ok.-digitalizacija</t>
  </si>
  <si>
    <t>Izvor 5.8.5 Pomoći izvanPK - Fond za zaštitu okoliša - oprema</t>
  </si>
  <si>
    <t>8 Primici od financijske imovine i zaduživanja</t>
  </si>
  <si>
    <t>84 Primici od zaduživanja</t>
  </si>
  <si>
    <t>844 Primljeni krediti i zajmovi od kreditnih i ostalih financijskih institucija izvan javnog sektora</t>
  </si>
  <si>
    <t>8443 Primljeni krediti od tuzemnih kreditnih institucija izvan javnog sektora</t>
  </si>
  <si>
    <t>5 Izdaci za financijsku imovinu i otplate zajmova</t>
  </si>
  <si>
    <t>54 Izdaci za otplatu glavnice primljenih kredita i zajmova</t>
  </si>
  <si>
    <t>544 Otplata glavnice primljenih kredita i zajmova od kreditnih i ostalih financijskih institucija izvan</t>
  </si>
  <si>
    <t>5443 Otplata glavnice primljenih kredita od tuzemnih kreditnih institucija izvan javnog sektora</t>
  </si>
  <si>
    <t>547 Otplata glavnice primljenih zajmova od drugih razina vlasti</t>
  </si>
  <si>
    <t>5471 Otplata glavnice primljenih zajmova od državnog proračuna</t>
  </si>
  <si>
    <t>1.2. Opći prihodi i primici - zakup</t>
  </si>
  <si>
    <t>Aktivnost: Proračunska zaliha</t>
  </si>
  <si>
    <t>Aktivnost: Održavanje vlastitih vozila</t>
  </si>
  <si>
    <t>3662</t>
  </si>
  <si>
    <t>Kapitalne pomoći proračunskim korisnicima drugih proračuna</t>
  </si>
  <si>
    <t>Tekući projekt: Program prometne kulture za najmlađe</t>
  </si>
  <si>
    <t>K100013</t>
  </si>
  <si>
    <t>Kapitalni projekt: Izgradnja Dječjeg igrališta - park Vranicany</t>
  </si>
  <si>
    <t>K100018</t>
  </si>
  <si>
    <t>Kapitalni projekt: Uređenje javnih parkirališta</t>
  </si>
  <si>
    <t>K100019</t>
  </si>
  <si>
    <t>Kapitalni projekt: Izgradnja Dječjeg igrališta - Andraševec</t>
  </si>
  <si>
    <t>Kapitalni projekt: Izgradnja vježbališta na otvorenom</t>
  </si>
  <si>
    <t>Aktivnost: Sufinaciranje troškova pomoćnika u nastavi</t>
  </si>
  <si>
    <t>A100011</t>
  </si>
  <si>
    <t>Aktivnost: Sufinancije troškova odvoza komunalnog otpada za socijalu</t>
  </si>
  <si>
    <t>Aktivnost: Potpore poljoprivrednicima za provođenje analize zemlje</t>
  </si>
  <si>
    <t>Program: PODRUČNI VRTIĆ MOKRICE</t>
  </si>
  <si>
    <t>Kapitalni projekt: Izgradnja Područnog vrtića Mokrice</t>
  </si>
  <si>
    <t>Izvorni plan 2023</t>
  </si>
  <si>
    <t>Izvršenje 30.06.2023</t>
  </si>
  <si>
    <t>Indeks 2/1</t>
  </si>
  <si>
    <t>661 Prihodi od prodaje proizvoda i robe te pruženih usluga (6614+6615)</t>
  </si>
  <si>
    <t>6615 Prihodi od pruženih usluga</t>
  </si>
  <si>
    <t>Izvor 4.7. Prihodi za posebne namjene - Otvoreno učilište Oroslavje</t>
  </si>
  <si>
    <t>Izvor 5.3.1 Pomoći PK - Dječji vrtić Oroslavje</t>
  </si>
  <si>
    <t>Izvorni plan 2023.</t>
  </si>
  <si>
    <t>Izvršenje 2023.</t>
  </si>
  <si>
    <t>Članak 5.</t>
  </si>
  <si>
    <t>PREDSJEDNIK GRADSKOG VIJEĆA</t>
  </si>
  <si>
    <t>Ivan Tuđa, prof.</t>
  </si>
  <si>
    <t>Izvršenje rashoda i izdataka u iznosu od 1.381.227,03 eura prikazano je po korisnicima i</t>
  </si>
  <si>
    <t xml:space="preserve"> i na mrežnim stranicama grada. </t>
  </si>
  <si>
    <t xml:space="preserve">     Polugodišnji izvještaj o izvršenju proračuna grada Oroslavja objavit će se u Službenom glasniku Krapinsko-zagorske županije</t>
  </si>
  <si>
    <t>Polugodišnji izvještaj o izvršenju proračuna  grada Oroslavja za razdoblje od 01.01. do 30.06.2023. godine sastoji se od:</t>
  </si>
  <si>
    <t>Temeljem članka 88. Zakona o proračunu ("Narodne novine" br. 87/08.,  136/12. , 15/15 i 144/21) i članka  32. Statuta grada Oroslavja</t>
  </si>
  <si>
    <t xml:space="preserve"> (Službeni glasnik Krapinsko-zagorske županije br.16/09., 13/13.,  19/18., 21/20. i 23/21.)  Gradsko vijeće na 29. sjednici održanoj 09.10.2023. godine,  </t>
  </si>
  <si>
    <t>nije donijelo</t>
  </si>
  <si>
    <t>400-01/23-01/04</t>
  </si>
  <si>
    <t>Oroslavje, 09.10.2023. godine</t>
  </si>
  <si>
    <t>2140-4-1-23-3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</si>
</sst>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0.00000"/>
    <numFmt numFmtId="171" formatCode="0.0000"/>
    <numFmt numFmtId="172" formatCode="0.000"/>
    <numFmt numFmtId="173" formatCode="[$-41A]d\.\ mmmm\ yyyy\."/>
    <numFmt numFmtId="174" formatCode="#,##0.00\ &quot;kn&quot;"/>
    <numFmt numFmtId="175" formatCode="#,##0.0"/>
    <numFmt numFmtId="176" formatCode="_(* #,##0.00_);_(* \(#,##0.00\);_(* &quot;-&quot;??_);_(@_)"/>
    <numFmt numFmtId="177" formatCode="_-* #,##0.0\ _k_n_-;\-* #,##0.0\ _k_n_-;_-* &quot;-&quot;??\ _k_n_-;_-@_-"/>
    <numFmt numFmtId="178" formatCode="_-* #,##0\ _k_n_-;\-* #,##0\ _k_n_-;_-* &quot;-&quot;??\ _k_n_-;_-@_-"/>
    <numFmt numFmtId="179" formatCode="_-* #,##0.000\ _k_n_-;\-* #,##0.000\ _k_n_-;_-* &quot;-&quot;??\ _k_n_-;_-@_-"/>
    <numFmt numFmtId="180" formatCode="0.0000000"/>
    <numFmt numFmtId="181" formatCode="0.000000"/>
    <numFmt numFmtId="182" formatCode="0.0"/>
    <numFmt numFmtId="183" formatCode="0.000000000"/>
    <numFmt numFmtId="184" formatCode="0.00000000"/>
    <numFmt numFmtId="185" formatCode="0.00##\%"/>
    <numFmt numFmtId="186" formatCode="0.00#\%"/>
    <numFmt numFmtId="187" formatCode="0.00\%"/>
    <numFmt numFmtId="188" formatCode="00000"/>
    <numFmt numFmtId="189" formatCode="0.00###\%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8"/>
      <name val="Calibri"/>
      <family val="2"/>
    </font>
    <font>
      <b/>
      <sz val="9"/>
      <name val="Calibri "/>
      <family val="0"/>
    </font>
    <font>
      <b/>
      <sz val="9"/>
      <color indexed="9"/>
      <name val="Calibri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lbertus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9"/>
      <name val="Calibri"/>
      <family val="2"/>
    </font>
    <font>
      <b/>
      <sz val="8"/>
      <color indexed="9"/>
      <name val="Calibri"/>
      <family val="2"/>
    </font>
    <font>
      <b/>
      <sz val="8"/>
      <name val="Calibri"/>
      <family val="2"/>
    </font>
    <font>
      <b/>
      <sz val="9"/>
      <color indexed="63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9"/>
      <color indexed="10"/>
      <name val="Calibri "/>
      <family val="0"/>
    </font>
    <font>
      <b/>
      <sz val="14"/>
      <name val="Calibri"/>
      <family val="2"/>
    </font>
    <font>
      <i/>
      <sz val="14"/>
      <color indexed="62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lbertus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FFFFFF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 "/>
      <family val="0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28" borderId="2" applyNumberFormat="0" applyAlignment="0" applyProtection="0"/>
    <xf numFmtId="0" fontId="55" fillId="28" borderId="3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1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66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 horizontal="left"/>
    </xf>
    <xf numFmtId="0" fontId="3" fillId="0" borderId="0" xfId="51" applyFont="1" applyAlignment="1">
      <alignment vertical="center"/>
      <protection/>
    </xf>
    <xf numFmtId="0" fontId="3" fillId="0" borderId="0" xfId="51" applyFont="1" applyAlignment="1">
      <alignment horizontal="left" vertical="center"/>
      <protection/>
    </xf>
    <xf numFmtId="0" fontId="30" fillId="0" borderId="0" xfId="51" applyFont="1" applyAlignment="1">
      <alignment vertical="center"/>
      <protection/>
    </xf>
    <xf numFmtId="49" fontId="31" fillId="0" borderId="0" xfId="51" applyNumberFormat="1" applyFont="1" applyAlignment="1">
      <alignment vertical="center"/>
      <protection/>
    </xf>
    <xf numFmtId="0" fontId="31" fillId="0" borderId="0" xfId="51" applyFont="1" applyAlignment="1">
      <alignment vertical="center"/>
      <protection/>
    </xf>
    <xf numFmtId="0" fontId="72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33" fillId="0" borderId="0" xfId="51" applyFont="1" applyAlignment="1">
      <alignment vertical="center"/>
      <protection/>
    </xf>
    <xf numFmtId="0" fontId="30" fillId="0" borderId="0" xfId="51" applyFont="1" applyAlignment="1">
      <alignment horizontal="left" vertical="center"/>
      <protection/>
    </xf>
    <xf numFmtId="0" fontId="34" fillId="0" borderId="0" xfId="52" applyFont="1">
      <alignment/>
      <protection/>
    </xf>
    <xf numFmtId="0" fontId="72" fillId="33" borderId="0" xfId="0" applyFont="1" applyFill="1" applyAlignment="1">
      <alignment/>
    </xf>
    <xf numFmtId="0" fontId="35" fillId="34" borderId="0" xfId="52" applyFont="1" applyFill="1" applyAlignment="1">
      <alignment horizontal="left"/>
      <protection/>
    </xf>
    <xf numFmtId="0" fontId="35" fillId="34" borderId="0" xfId="52" applyFont="1" applyFill="1" applyAlignment="1">
      <alignment horizontal="left"/>
      <protection/>
    </xf>
    <xf numFmtId="0" fontId="35" fillId="34" borderId="0" xfId="52" applyFont="1" applyFill="1">
      <alignment/>
      <protection/>
    </xf>
    <xf numFmtId="0" fontId="35" fillId="0" borderId="0" xfId="52" applyFont="1">
      <alignment/>
      <protection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3" fillId="0" borderId="0" xfId="0" applyFont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3" fillId="0" borderId="0" xfId="0" applyFont="1" applyAlignment="1">
      <alignment/>
    </xf>
    <xf numFmtId="0" fontId="30" fillId="0" borderId="0" xfId="52" applyFont="1">
      <alignment/>
      <protection/>
    </xf>
    <xf numFmtId="43" fontId="30" fillId="0" borderId="0" xfId="65" applyFont="1" applyAlignment="1">
      <alignment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wrapText="1"/>
    </xf>
    <xf numFmtId="0" fontId="70" fillId="33" borderId="11" xfId="0" applyFont="1" applyFill="1" applyBorder="1" applyAlignment="1">
      <alignment horizontal="center" wrapText="1"/>
    </xf>
    <xf numFmtId="0" fontId="70" fillId="33" borderId="12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wrapText="1"/>
    </xf>
    <xf numFmtId="0" fontId="70" fillId="33" borderId="13" xfId="0" applyFont="1" applyFill="1" applyBorder="1" applyAlignment="1">
      <alignment horizontal="center" wrapText="1"/>
    </xf>
    <xf numFmtId="43" fontId="30" fillId="0" borderId="0" xfId="65" applyFont="1" applyAlignment="1">
      <alignment/>
    </xf>
    <xf numFmtId="0" fontId="30" fillId="0" borderId="14" xfId="52" applyFont="1" applyBorder="1">
      <alignment/>
      <protection/>
    </xf>
    <xf numFmtId="0" fontId="30" fillId="0" borderId="15" xfId="52" applyFont="1" applyBorder="1">
      <alignment/>
      <protection/>
    </xf>
    <xf numFmtId="0" fontId="30" fillId="0" borderId="16" xfId="52" applyFont="1" applyBorder="1">
      <alignment/>
      <protection/>
    </xf>
    <xf numFmtId="0" fontId="33" fillId="34" borderId="0" xfId="52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vertical="top"/>
    </xf>
    <xf numFmtId="0" fontId="72" fillId="33" borderId="0" xfId="0" applyFont="1" applyFill="1" applyAlignment="1">
      <alignment horizontal="center"/>
    </xf>
    <xf numFmtId="0" fontId="79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35" borderId="17" xfId="0" applyFill="1" applyBorder="1" applyAlignment="1">
      <alignment horizontal="left" vertical="center"/>
    </xf>
    <xf numFmtId="0" fontId="34" fillId="35" borderId="18" xfId="0" applyFont="1" applyFill="1" applyBorder="1" applyAlignment="1">
      <alignment horizontal="left" vertical="center"/>
    </xf>
    <xf numFmtId="0" fontId="5" fillId="10" borderId="0" xfId="0" applyFont="1" applyFill="1" applyAlignment="1">
      <alignment/>
    </xf>
    <xf numFmtId="0" fontId="5" fillId="10" borderId="0" xfId="0" applyFont="1" applyFill="1" applyAlignment="1">
      <alignment vertical="top"/>
    </xf>
    <xf numFmtId="0" fontId="33" fillId="10" borderId="0" xfId="0" applyFont="1" applyFill="1" applyAlignment="1">
      <alignment/>
    </xf>
    <xf numFmtId="0" fontId="30" fillId="10" borderId="0" xfId="0" applyFont="1" applyFill="1" applyAlignment="1">
      <alignment vertical="top"/>
    </xf>
    <xf numFmtId="0" fontId="30" fillId="10" borderId="0" xfId="0" applyFont="1" applyFill="1" applyAlignment="1">
      <alignment/>
    </xf>
    <xf numFmtId="0" fontId="67" fillId="10" borderId="0" xfId="0" applyFont="1" applyFill="1" applyAlignment="1">
      <alignment/>
    </xf>
    <xf numFmtId="0" fontId="0" fillId="10" borderId="0" xfId="0" applyFill="1" applyAlignment="1">
      <alignment vertical="top"/>
    </xf>
    <xf numFmtId="0" fontId="73" fillId="0" borderId="0" xfId="0" applyFont="1" applyAlignment="1">
      <alignment horizontal="right"/>
    </xf>
    <xf numFmtId="43" fontId="30" fillId="0" borderId="14" xfId="65" applyFont="1" applyBorder="1" applyAlignment="1">
      <alignment/>
    </xf>
    <xf numFmtId="0" fontId="0" fillId="0" borderId="0" xfId="0" applyAlignment="1">
      <alignment/>
    </xf>
    <xf numFmtId="0" fontId="30" fillId="36" borderId="19" xfId="52" applyFont="1" applyFill="1" applyBorder="1">
      <alignment/>
      <protection/>
    </xf>
    <xf numFmtId="0" fontId="30" fillId="36" borderId="16" xfId="52" applyFont="1" applyFill="1" applyBorder="1">
      <alignment/>
      <protection/>
    </xf>
    <xf numFmtId="0" fontId="35" fillId="37" borderId="16" xfId="52" applyFont="1" applyFill="1" applyBorder="1">
      <alignment/>
      <protection/>
    </xf>
    <xf numFmtId="0" fontId="35" fillId="37" borderId="14" xfId="52" applyFont="1" applyFill="1" applyBorder="1">
      <alignment/>
      <protection/>
    </xf>
    <xf numFmtId="4" fontId="70" fillId="37" borderId="14" xfId="0" applyNumberFormat="1" applyFont="1" applyFill="1" applyBorder="1" applyAlignment="1">
      <alignment/>
    </xf>
    <xf numFmtId="0" fontId="33" fillId="37" borderId="14" xfId="52" applyFont="1" applyFill="1" applyBorder="1">
      <alignment/>
      <protection/>
    </xf>
    <xf numFmtId="43" fontId="33" fillId="37" borderId="17" xfId="65" applyFont="1" applyFill="1" applyBorder="1" applyAlignment="1">
      <alignment/>
    </xf>
    <xf numFmtId="43" fontId="33" fillId="37" borderId="14" xfId="65" applyFont="1" applyFill="1" applyBorder="1" applyAlignment="1">
      <alignment/>
    </xf>
    <xf numFmtId="0" fontId="30" fillId="0" borderId="0" xfId="0" applyFont="1" applyAlignment="1">
      <alignment horizontal="right"/>
    </xf>
    <xf numFmtId="44" fontId="30" fillId="0" borderId="0" xfId="61" applyFont="1" applyAlignment="1">
      <alignment horizontal="right"/>
    </xf>
    <xf numFmtId="0" fontId="30" fillId="10" borderId="0" xfId="0" applyFont="1" applyFill="1" applyAlignment="1">
      <alignment horizontal="right"/>
    </xf>
    <xf numFmtId="0" fontId="71" fillId="0" borderId="0" xfId="0" applyFont="1" applyAlignment="1">
      <alignment/>
    </xf>
    <xf numFmtId="0" fontId="42" fillId="38" borderId="0" xfId="0" applyFont="1" applyFill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72" fillId="0" borderId="0" xfId="0" applyFont="1" applyAlignment="1">
      <alignment horizontal="right"/>
    </xf>
    <xf numFmtId="0" fontId="7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0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30" fillId="0" borderId="0" xfId="0" applyFont="1" applyAlignment="1">
      <alignment/>
    </xf>
    <xf numFmtId="0" fontId="73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165" fontId="30" fillId="0" borderId="14" xfId="63" applyFont="1" applyBorder="1" applyAlignment="1">
      <alignment horizontal="right"/>
    </xf>
    <xf numFmtId="165" fontId="30" fillId="36" borderId="14" xfId="63" applyFont="1" applyFill="1" applyBorder="1" applyAlignment="1">
      <alignment horizontal="right"/>
    </xf>
    <xf numFmtId="165" fontId="30" fillId="37" borderId="14" xfId="63" applyFont="1" applyFill="1" applyBorder="1" applyAlignment="1">
      <alignment horizontal="right"/>
    </xf>
    <xf numFmtId="0" fontId="5" fillId="0" borderId="0" xfId="0" applyFont="1" applyAlignment="1">
      <alignment vertical="top"/>
    </xf>
    <xf numFmtId="0" fontId="72" fillId="33" borderId="0" xfId="0" applyFont="1" applyFill="1" applyAlignment="1">
      <alignment horizontal="left"/>
    </xf>
    <xf numFmtId="0" fontId="42" fillId="39" borderId="0" xfId="0" applyFont="1" applyFill="1" applyAlignment="1">
      <alignment/>
    </xf>
    <xf numFmtId="0" fontId="43" fillId="39" borderId="0" xfId="0" applyFont="1" applyFill="1" applyAlignment="1">
      <alignment horizontal="center"/>
    </xf>
    <xf numFmtId="0" fontId="33" fillId="40" borderId="0" xfId="0" applyFont="1" applyFill="1" applyAlignment="1">
      <alignment/>
    </xf>
    <xf numFmtId="0" fontId="44" fillId="40" borderId="0" xfId="0" applyFont="1" applyFill="1" applyAlignment="1">
      <alignment horizontal="center"/>
    </xf>
    <xf numFmtId="0" fontId="78" fillId="0" borderId="0" xfId="0" applyFont="1" applyAlignment="1">
      <alignment horizontal="right" vertical="top"/>
    </xf>
    <xf numFmtId="0" fontId="42" fillId="41" borderId="0" xfId="0" applyFont="1" applyFill="1" applyAlignment="1">
      <alignment/>
    </xf>
    <xf numFmtId="0" fontId="33" fillId="42" borderId="14" xfId="0" applyFont="1" applyFill="1" applyBorder="1" applyAlignment="1">
      <alignment/>
    </xf>
    <xf numFmtId="0" fontId="33" fillId="42" borderId="14" xfId="0" applyFont="1" applyFill="1" applyBorder="1" applyAlignment="1">
      <alignment horizontal="center"/>
    </xf>
    <xf numFmtId="0" fontId="72" fillId="0" borderId="0" xfId="0" applyFont="1" applyAlignment="1">
      <alignment vertical="top"/>
    </xf>
    <xf numFmtId="0" fontId="73" fillId="0" borderId="0" xfId="0" applyFont="1" applyAlignment="1">
      <alignment vertical="top"/>
    </xf>
    <xf numFmtId="0" fontId="72" fillId="0" borderId="0" xfId="0" applyFont="1" applyAlignment="1">
      <alignment horizontal="center" vertical="top"/>
    </xf>
    <xf numFmtId="0" fontId="75" fillId="0" borderId="0" xfId="0" applyFont="1" applyAlignment="1">
      <alignment vertical="top"/>
    </xf>
    <xf numFmtId="0" fontId="33" fillId="42" borderId="14" xfId="0" applyFont="1" applyFill="1" applyBorder="1" applyAlignment="1">
      <alignment vertical="top"/>
    </xf>
    <xf numFmtId="0" fontId="78" fillId="0" borderId="0" xfId="0" applyFont="1" applyAlignment="1">
      <alignment vertical="top"/>
    </xf>
    <xf numFmtId="0" fontId="73" fillId="0" borderId="0" xfId="0" applyFont="1" applyAlignment="1">
      <alignment horizontal="center"/>
    </xf>
    <xf numFmtId="0" fontId="71" fillId="0" borderId="0" xfId="0" applyFont="1" applyFill="1" applyAlignment="1">
      <alignment/>
    </xf>
    <xf numFmtId="0" fontId="33" fillId="40" borderId="0" xfId="0" applyFont="1" applyFill="1" applyAlignment="1">
      <alignment/>
    </xf>
    <xf numFmtId="4" fontId="33" fillId="43" borderId="0" xfId="0" applyNumberFormat="1" applyFont="1" applyFill="1" applyAlignment="1">
      <alignment horizontal="right"/>
    </xf>
    <xf numFmtId="185" fontId="33" fillId="43" borderId="0" xfId="0" applyNumberFormat="1" applyFont="1" applyFill="1" applyAlignment="1">
      <alignment horizontal="right"/>
    </xf>
    <xf numFmtId="4" fontId="45" fillId="44" borderId="0" xfId="0" applyNumberFormat="1" applyFont="1" applyFill="1" applyAlignment="1">
      <alignment horizontal="right"/>
    </xf>
    <xf numFmtId="185" fontId="45" fillId="44" borderId="0" xfId="0" applyNumberFormat="1" applyFont="1" applyFill="1" applyAlignment="1">
      <alignment horizontal="right"/>
    </xf>
    <xf numFmtId="0" fontId="33" fillId="45" borderId="0" xfId="0" applyFont="1" applyFill="1" applyAlignment="1">
      <alignment horizontal="left"/>
    </xf>
    <xf numFmtId="4" fontId="33" fillId="45" borderId="0" xfId="0" applyNumberFormat="1" applyFont="1" applyFill="1" applyAlignment="1">
      <alignment horizontal="right"/>
    </xf>
    <xf numFmtId="185" fontId="33" fillId="45" borderId="0" xfId="0" applyNumberFormat="1" applyFont="1" applyFill="1" applyAlignment="1">
      <alignment horizontal="right"/>
    </xf>
    <xf numFmtId="0" fontId="33" fillId="46" borderId="0" xfId="0" applyFont="1" applyFill="1" applyAlignment="1">
      <alignment horizontal="left"/>
    </xf>
    <xf numFmtId="4" fontId="33" fillId="46" borderId="0" xfId="0" applyNumberFormat="1" applyFont="1" applyFill="1" applyAlignment="1">
      <alignment horizontal="right"/>
    </xf>
    <xf numFmtId="185" fontId="33" fillId="46" borderId="0" xfId="0" applyNumberFormat="1" applyFont="1" applyFill="1" applyAlignment="1">
      <alignment horizontal="right"/>
    </xf>
    <xf numFmtId="0" fontId="33" fillId="0" borderId="0" xfId="0" applyFont="1" applyAlignment="1">
      <alignment horizontal="left"/>
    </xf>
    <xf numFmtId="4" fontId="33" fillId="0" borderId="0" xfId="0" applyNumberFormat="1" applyFont="1" applyAlignment="1">
      <alignment horizontal="right"/>
    </xf>
    <xf numFmtId="185" fontId="33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85" fontId="30" fillId="0" borderId="0" xfId="0" applyNumberFormat="1" applyFont="1" applyAlignment="1">
      <alignment horizontal="right"/>
    </xf>
    <xf numFmtId="0" fontId="80" fillId="0" borderId="0" xfId="0" applyFont="1" applyAlignment="1">
      <alignment horizontal="right"/>
    </xf>
    <xf numFmtId="0" fontId="79" fillId="0" borderId="0" xfId="0" applyFont="1" applyAlignment="1">
      <alignment horizontal="right"/>
    </xf>
    <xf numFmtId="43" fontId="6" fillId="0" borderId="0" xfId="65" applyFont="1" applyAlignment="1">
      <alignment horizontal="right"/>
    </xf>
    <xf numFmtId="0" fontId="6" fillId="0" borderId="0" xfId="52" applyFont="1" applyAlignment="1">
      <alignment horizontal="right"/>
      <protection/>
    </xf>
    <xf numFmtId="0" fontId="79" fillId="0" borderId="0" xfId="0" applyFont="1" applyAlignment="1">
      <alignment/>
    </xf>
    <xf numFmtId="165" fontId="6" fillId="0" borderId="14" xfId="63" applyFont="1" applyBorder="1" applyAlignment="1">
      <alignment horizontal="right"/>
    </xf>
    <xf numFmtId="165" fontId="6" fillId="36" borderId="14" xfId="63" applyFont="1" applyFill="1" applyBorder="1" applyAlignment="1">
      <alignment horizontal="right"/>
    </xf>
    <xf numFmtId="165" fontId="6" fillId="37" borderId="14" xfId="63" applyFont="1" applyFill="1" applyBorder="1" applyAlignment="1">
      <alignment horizontal="right"/>
    </xf>
    <xf numFmtId="0" fontId="80" fillId="0" borderId="0" xfId="0" applyFont="1" applyAlignment="1">
      <alignment/>
    </xf>
    <xf numFmtId="43" fontId="6" fillId="0" borderId="0" xfId="65" applyFont="1" applyAlignment="1">
      <alignment/>
    </xf>
    <xf numFmtId="43" fontId="6" fillId="0" borderId="14" xfId="65" applyFont="1" applyBorder="1" applyAlignment="1">
      <alignment/>
    </xf>
    <xf numFmtId="43" fontId="44" fillId="37" borderId="17" xfId="65" applyFont="1" applyFill="1" applyBorder="1" applyAlignment="1">
      <alignment/>
    </xf>
    <xf numFmtId="4" fontId="79" fillId="37" borderId="14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44" fillId="10" borderId="0" xfId="0" applyFont="1" applyFill="1" applyAlignment="1">
      <alignment horizontal="right"/>
    </xf>
    <xf numFmtId="0" fontId="44" fillId="0" borderId="0" xfId="0" applyFont="1" applyAlignment="1">
      <alignment horizontal="right"/>
    </xf>
    <xf numFmtId="0" fontId="79" fillId="33" borderId="10" xfId="0" applyFont="1" applyFill="1" applyBorder="1" applyAlignment="1">
      <alignment horizontal="center"/>
    </xf>
    <xf numFmtId="0" fontId="79" fillId="33" borderId="20" xfId="0" applyFont="1" applyFill="1" applyBorder="1" applyAlignment="1">
      <alignment horizontal="center"/>
    </xf>
    <xf numFmtId="0" fontId="79" fillId="33" borderId="12" xfId="0" applyFont="1" applyFill="1" applyBorder="1" applyAlignment="1">
      <alignment horizontal="center"/>
    </xf>
    <xf numFmtId="0" fontId="79" fillId="33" borderId="21" xfId="0" applyFont="1" applyFill="1" applyBorder="1" applyAlignment="1">
      <alignment horizontal="center"/>
    </xf>
    <xf numFmtId="0" fontId="6" fillId="10" borderId="0" xfId="0" applyFont="1" applyFill="1" applyAlignment="1">
      <alignment horizontal="right"/>
    </xf>
    <xf numFmtId="0" fontId="79" fillId="10" borderId="0" xfId="0" applyFont="1" applyFill="1" applyAlignment="1">
      <alignment horizontal="right"/>
    </xf>
    <xf numFmtId="0" fontId="72" fillId="33" borderId="15" xfId="0" applyFont="1" applyFill="1" applyBorder="1" applyAlignment="1">
      <alignment horizontal="left"/>
    </xf>
    <xf numFmtId="0" fontId="72" fillId="33" borderId="20" xfId="0" applyFont="1" applyFill="1" applyBorder="1" applyAlignment="1">
      <alignment horizontal="left"/>
    </xf>
    <xf numFmtId="0" fontId="72" fillId="33" borderId="16" xfId="0" applyFont="1" applyFill="1" applyBorder="1" applyAlignment="1">
      <alignment horizontal="center"/>
    </xf>
    <xf numFmtId="0" fontId="72" fillId="33" borderId="21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4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0" fontId="43" fillId="0" borderId="0" xfId="0" applyFont="1" applyFill="1" applyAlignment="1">
      <alignment horizontal="right"/>
    </xf>
    <xf numFmtId="0" fontId="42" fillId="38" borderId="0" xfId="0" applyFont="1" applyFill="1" applyAlignment="1">
      <alignment horizontal="left"/>
    </xf>
    <xf numFmtId="0" fontId="42" fillId="41" borderId="0" xfId="0" applyFont="1" applyFill="1" applyAlignment="1">
      <alignment horizontal="left"/>
    </xf>
    <xf numFmtId="165" fontId="71" fillId="0" borderId="0" xfId="63" applyFont="1" applyAlignment="1">
      <alignment/>
    </xf>
    <xf numFmtId="4" fontId="42" fillId="47" borderId="0" xfId="0" applyNumberFormat="1" applyFont="1" applyFill="1" applyAlignment="1">
      <alignment horizontal="right"/>
    </xf>
    <xf numFmtId="185" fontId="42" fillId="47" borderId="0" xfId="0" applyNumberFormat="1" applyFont="1" applyFill="1" applyAlignment="1">
      <alignment horizontal="right"/>
    </xf>
    <xf numFmtId="165" fontId="33" fillId="0" borderId="0" xfId="63" applyFont="1" applyAlignment="1">
      <alignment horizontal="right" vertical="top"/>
    </xf>
    <xf numFmtId="0" fontId="33" fillId="42" borderId="14" xfId="0" applyFont="1" applyFill="1" applyBorder="1" applyAlignment="1">
      <alignment horizontal="center" wrapText="1"/>
    </xf>
    <xf numFmtId="0" fontId="33" fillId="42" borderId="20" xfId="0" applyFont="1" applyFill="1" applyBorder="1" applyAlignment="1">
      <alignment horizontal="center"/>
    </xf>
    <xf numFmtId="0" fontId="33" fillId="42" borderId="13" xfId="0" applyFont="1" applyFill="1" applyBorder="1" applyAlignment="1">
      <alignment horizontal="center"/>
    </xf>
    <xf numFmtId="0" fontId="33" fillId="42" borderId="21" xfId="0" applyFont="1" applyFill="1" applyBorder="1" applyAlignment="1">
      <alignment horizontal="center"/>
    </xf>
    <xf numFmtId="0" fontId="33" fillId="42" borderId="10" xfId="0" applyFont="1" applyFill="1" applyBorder="1" applyAlignment="1">
      <alignment horizontal="center"/>
    </xf>
    <xf numFmtId="0" fontId="33" fillId="42" borderId="12" xfId="0" applyFont="1" applyFill="1" applyBorder="1" applyAlignment="1">
      <alignment horizontal="center"/>
    </xf>
    <xf numFmtId="0" fontId="33" fillId="42" borderId="15" xfId="0" applyFont="1" applyFill="1" applyBorder="1" applyAlignment="1">
      <alignment/>
    </xf>
    <xf numFmtId="0" fontId="33" fillId="42" borderId="16" xfId="0" applyFont="1" applyFill="1" applyBorder="1" applyAlignment="1">
      <alignment horizontal="left"/>
    </xf>
    <xf numFmtId="187" fontId="44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47" fillId="0" borderId="0" xfId="52" applyFont="1">
      <alignment/>
      <protection/>
    </xf>
    <xf numFmtId="0" fontId="73" fillId="0" borderId="0" xfId="0" applyFont="1" applyAlignment="1">
      <alignment horizontal="center"/>
    </xf>
    <xf numFmtId="0" fontId="44" fillId="0" borderId="0" xfId="0" applyFont="1" applyAlignment="1">
      <alignment/>
    </xf>
    <xf numFmtId="0" fontId="6" fillId="0" borderId="0" xfId="0" applyFont="1" applyAlignment="1">
      <alignment/>
    </xf>
    <xf numFmtId="0" fontId="44" fillId="0" borderId="0" xfId="0" applyFont="1" applyAlignment="1">
      <alignment/>
    </xf>
    <xf numFmtId="0" fontId="6" fillId="0" borderId="0" xfId="0" applyFont="1" applyAlignment="1">
      <alignment/>
    </xf>
    <xf numFmtId="0" fontId="73" fillId="0" borderId="0" xfId="0" applyFont="1" applyAlignment="1">
      <alignment horizontal="center"/>
    </xf>
    <xf numFmtId="0" fontId="44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165" fontId="43" fillId="39" borderId="0" xfId="63" applyFont="1" applyFill="1" applyAlignment="1">
      <alignment horizontal="right"/>
    </xf>
    <xf numFmtId="2" fontId="43" fillId="39" borderId="0" xfId="0" applyNumberFormat="1" applyFont="1" applyFill="1" applyAlignment="1">
      <alignment horizontal="right"/>
    </xf>
    <xf numFmtId="4" fontId="4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4" fontId="43" fillId="0" borderId="0" xfId="0" applyNumberFormat="1" applyFont="1" applyFill="1" applyAlignment="1">
      <alignment horizontal="right"/>
    </xf>
    <xf numFmtId="4" fontId="33" fillId="0" borderId="0" xfId="0" applyNumberFormat="1" applyFont="1" applyFill="1" applyAlignment="1">
      <alignment horizontal="right"/>
    </xf>
    <xf numFmtId="187" fontId="33" fillId="0" borderId="0" xfId="0" applyNumberFormat="1" applyFont="1" applyFill="1" applyAlignment="1">
      <alignment horizontal="right"/>
    </xf>
    <xf numFmtId="4" fontId="44" fillId="0" borderId="0" xfId="0" applyNumberFormat="1" applyFont="1" applyFill="1" applyAlignment="1">
      <alignment horizontal="right"/>
    </xf>
    <xf numFmtId="185" fontId="44" fillId="0" borderId="0" xfId="0" applyNumberFormat="1" applyFont="1" applyFill="1" applyAlignment="1">
      <alignment horizontal="right"/>
    </xf>
    <xf numFmtId="0" fontId="3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30" fillId="0" borderId="0" xfId="0" applyFont="1" applyAlignment="1">
      <alignment/>
    </xf>
    <xf numFmtId="0" fontId="44" fillId="0" borderId="0" xfId="0" applyFont="1" applyAlignment="1">
      <alignment/>
    </xf>
    <xf numFmtId="0" fontId="6" fillId="0" borderId="0" xfId="0" applyFont="1" applyAlignment="1">
      <alignment/>
    </xf>
    <xf numFmtId="0" fontId="44" fillId="0" borderId="0" xfId="0" applyFont="1" applyFill="1" applyAlignment="1">
      <alignment/>
    </xf>
    <xf numFmtId="0" fontId="73" fillId="0" borderId="0" xfId="0" applyFont="1" applyAlignment="1">
      <alignment horizontal="center"/>
    </xf>
    <xf numFmtId="0" fontId="42" fillId="39" borderId="0" xfId="0" applyFont="1" applyFill="1" applyAlignment="1">
      <alignment horizontal="center"/>
    </xf>
    <xf numFmtId="0" fontId="33" fillId="42" borderId="17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73" fillId="0" borderId="0" xfId="0" applyFont="1" applyAlignment="1">
      <alignment horizontal="center"/>
    </xf>
    <xf numFmtId="0" fontId="30" fillId="0" borderId="0" xfId="0" applyFont="1" applyAlignment="1">
      <alignment/>
    </xf>
    <xf numFmtId="0" fontId="44" fillId="48" borderId="0" xfId="0" applyFont="1" applyFill="1" applyAlignment="1">
      <alignment vertical="top" wrapText="1"/>
    </xf>
    <xf numFmtId="0" fontId="33" fillId="48" borderId="0" xfId="0" applyFont="1" applyFill="1" applyAlignment="1">
      <alignment/>
    </xf>
    <xf numFmtId="4" fontId="33" fillId="48" borderId="0" xfId="0" applyNumberFormat="1" applyFont="1" applyFill="1" applyAlignment="1">
      <alignment horizontal="right"/>
    </xf>
    <xf numFmtId="185" fontId="33" fillId="48" borderId="0" xfId="0" applyNumberFormat="1" applyFont="1" applyFill="1" applyAlignment="1">
      <alignment horizontal="right"/>
    </xf>
    <xf numFmtId="0" fontId="44" fillId="0" borderId="0" xfId="0" applyFont="1" applyFill="1" applyAlignment="1">
      <alignment vertical="top" wrapText="1"/>
    </xf>
    <xf numFmtId="0" fontId="6" fillId="48" borderId="0" xfId="0" applyFont="1" applyFill="1" applyAlignment="1">
      <alignment vertical="top"/>
    </xf>
    <xf numFmtId="0" fontId="7" fillId="49" borderId="0" xfId="0" applyFont="1" applyFill="1" applyAlignment="1">
      <alignment/>
    </xf>
    <xf numFmtId="4" fontId="7" fillId="49" borderId="0" xfId="0" applyNumberFormat="1" applyFont="1" applyFill="1" applyAlignment="1">
      <alignment horizontal="right"/>
    </xf>
    <xf numFmtId="185" fontId="7" fillId="49" borderId="0" xfId="0" applyNumberFormat="1" applyFont="1" applyFill="1" applyAlignment="1">
      <alignment horizontal="right"/>
    </xf>
    <xf numFmtId="0" fontId="7" fillId="46" borderId="0" xfId="0" applyFont="1" applyFill="1" applyAlignment="1">
      <alignment/>
    </xf>
    <xf numFmtId="4" fontId="7" fillId="46" borderId="0" xfId="0" applyNumberFormat="1" applyFont="1" applyFill="1" applyAlignment="1">
      <alignment horizontal="right"/>
    </xf>
    <xf numFmtId="185" fontId="7" fillId="46" borderId="0" xfId="0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8" fillId="50" borderId="0" xfId="0" applyNumberFormat="1" applyFont="1" applyFill="1" applyAlignment="1">
      <alignment horizontal="right"/>
    </xf>
    <xf numFmtId="185" fontId="8" fillId="50" borderId="0" xfId="0" applyNumberFormat="1" applyFont="1" applyFill="1" applyAlignment="1">
      <alignment horizontal="right"/>
    </xf>
    <xf numFmtId="4" fontId="33" fillId="40" borderId="0" xfId="0" applyNumberFormat="1" applyFont="1" applyFill="1" applyAlignment="1">
      <alignment horizontal="right"/>
    </xf>
    <xf numFmtId="185" fontId="33" fillId="40" borderId="0" xfId="0" applyNumberFormat="1" applyFont="1" applyFill="1" applyAlignment="1">
      <alignment horizontal="right"/>
    </xf>
    <xf numFmtId="0" fontId="28" fillId="51" borderId="0" xfId="0" applyFont="1" applyFill="1" applyAlignment="1">
      <alignment/>
    </xf>
    <xf numFmtId="4" fontId="28" fillId="51" borderId="0" xfId="0" applyNumberFormat="1" applyFont="1" applyFill="1" applyAlignment="1">
      <alignment horizontal="right"/>
    </xf>
    <xf numFmtId="185" fontId="28" fillId="51" borderId="0" xfId="0" applyNumberFormat="1" applyFont="1" applyFill="1" applyAlignment="1">
      <alignment horizontal="right"/>
    </xf>
    <xf numFmtId="0" fontId="28" fillId="52" borderId="0" xfId="0" applyFont="1" applyFill="1" applyAlignment="1">
      <alignment/>
    </xf>
    <xf numFmtId="4" fontId="28" fillId="52" borderId="0" xfId="0" applyNumberFormat="1" applyFont="1" applyFill="1" applyAlignment="1">
      <alignment horizontal="right"/>
    </xf>
    <xf numFmtId="185" fontId="28" fillId="52" borderId="0" xfId="0" applyNumberFormat="1" applyFont="1" applyFill="1" applyAlignment="1">
      <alignment horizontal="right"/>
    </xf>
    <xf numFmtId="0" fontId="6" fillId="0" borderId="0" xfId="0" applyFont="1" applyFill="1" applyAlignment="1">
      <alignment vertical="top"/>
    </xf>
    <xf numFmtId="4" fontId="42" fillId="50" borderId="0" xfId="0" applyNumberFormat="1" applyFont="1" applyFill="1" applyAlignment="1">
      <alignment horizontal="right"/>
    </xf>
    <xf numFmtId="185" fontId="42" fillId="50" borderId="0" xfId="0" applyNumberFormat="1" applyFont="1" applyFill="1" applyAlignment="1">
      <alignment horizontal="right"/>
    </xf>
    <xf numFmtId="0" fontId="42" fillId="50" borderId="0" xfId="0" applyFont="1" applyFill="1" applyAlignment="1">
      <alignment/>
    </xf>
    <xf numFmtId="0" fontId="33" fillId="49" borderId="0" xfId="0" applyFont="1" applyFill="1" applyAlignment="1">
      <alignment/>
    </xf>
    <xf numFmtId="4" fontId="33" fillId="49" borderId="0" xfId="0" applyNumberFormat="1" applyFont="1" applyFill="1" applyAlignment="1">
      <alignment horizontal="right"/>
    </xf>
    <xf numFmtId="185" fontId="33" fillId="49" borderId="0" xfId="0" applyNumberFormat="1" applyFont="1" applyFill="1" applyAlignment="1">
      <alignment horizontal="right"/>
    </xf>
    <xf numFmtId="0" fontId="33" fillId="46" borderId="0" xfId="0" applyFont="1" applyFill="1" applyAlignment="1">
      <alignment/>
    </xf>
    <xf numFmtId="4" fontId="42" fillId="38" borderId="0" xfId="0" applyNumberFormat="1" applyFont="1" applyFill="1" applyAlignment="1">
      <alignment horizontal="right"/>
    </xf>
    <xf numFmtId="185" fontId="42" fillId="38" borderId="0" xfId="0" applyNumberFormat="1" applyFont="1" applyFill="1" applyAlignment="1">
      <alignment horizontal="right"/>
    </xf>
    <xf numFmtId="4" fontId="42" fillId="41" borderId="0" xfId="0" applyNumberFormat="1" applyFont="1" applyFill="1" applyAlignment="1">
      <alignment horizontal="right"/>
    </xf>
    <xf numFmtId="185" fontId="42" fillId="41" borderId="0" xfId="0" applyNumberFormat="1" applyFont="1" applyFill="1" applyAlignment="1">
      <alignment horizontal="right"/>
    </xf>
    <xf numFmtId="187" fontId="33" fillId="48" borderId="0" xfId="0" applyNumberFormat="1" applyFont="1" applyFill="1" applyAlignment="1">
      <alignment horizontal="right"/>
    </xf>
    <xf numFmtId="187" fontId="30" fillId="0" borderId="0" xfId="0" applyNumberFormat="1" applyFont="1" applyAlignment="1">
      <alignment horizontal="right"/>
    </xf>
    <xf numFmtId="187" fontId="33" fillId="0" borderId="0" xfId="0" applyNumberFormat="1" applyFont="1" applyAlignment="1">
      <alignment horizontal="right"/>
    </xf>
    <xf numFmtId="10" fontId="43" fillId="39" borderId="0" xfId="0" applyNumberFormat="1" applyFont="1" applyFill="1" applyAlignment="1">
      <alignment horizontal="right"/>
    </xf>
    <xf numFmtId="10" fontId="33" fillId="48" borderId="0" xfId="0" applyNumberFormat="1" applyFont="1" applyFill="1" applyAlignment="1">
      <alignment horizontal="right"/>
    </xf>
    <xf numFmtId="10" fontId="33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10" fontId="6" fillId="0" borderId="0" xfId="0" applyNumberFormat="1" applyFont="1" applyFill="1" applyAlignment="1">
      <alignment horizontal="right"/>
    </xf>
    <xf numFmtId="10" fontId="44" fillId="48" borderId="0" xfId="0" applyNumberFormat="1" applyFont="1" applyFill="1" applyAlignment="1">
      <alignment horizontal="right"/>
    </xf>
    <xf numFmtId="187" fontId="8" fillId="50" borderId="0" xfId="0" applyNumberFormat="1" applyFont="1" applyFill="1" applyAlignment="1">
      <alignment horizontal="right"/>
    </xf>
    <xf numFmtId="187" fontId="7" fillId="49" borderId="0" xfId="0" applyNumberFormat="1" applyFont="1" applyFill="1" applyAlignment="1">
      <alignment horizontal="right"/>
    </xf>
    <xf numFmtId="187" fontId="7" fillId="46" borderId="0" xfId="0" applyNumberFormat="1" applyFont="1" applyFill="1" applyAlignment="1">
      <alignment horizontal="right"/>
    </xf>
    <xf numFmtId="4" fontId="81" fillId="46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71" fillId="0" borderId="0" xfId="0" applyNumberFormat="1" applyFont="1" applyAlignment="1">
      <alignment/>
    </xf>
    <xf numFmtId="0" fontId="73" fillId="0" borderId="0" xfId="0" applyFont="1" applyAlignment="1">
      <alignment/>
    </xf>
    <xf numFmtId="0" fontId="33" fillId="42" borderId="14" xfId="0" applyFont="1" applyFill="1" applyBorder="1" applyAlignment="1">
      <alignment/>
    </xf>
    <xf numFmtId="0" fontId="49" fillId="0" borderId="0" xfId="52" applyFont="1" applyAlignment="1">
      <alignment horizontal="center"/>
      <protection/>
    </xf>
    <xf numFmtId="0" fontId="34" fillId="0" borderId="0" xfId="52" applyFont="1" applyAlignment="1">
      <alignment horizontal="center"/>
      <protection/>
    </xf>
    <xf numFmtId="0" fontId="73" fillId="0" borderId="0" xfId="0" applyFont="1" applyAlignment="1">
      <alignment horizontal="center"/>
    </xf>
    <xf numFmtId="0" fontId="43" fillId="50" borderId="0" xfId="0" applyFont="1" applyFill="1" applyAlignment="1">
      <alignment/>
    </xf>
    <xf numFmtId="0" fontId="6" fillId="0" borderId="0" xfId="0" applyFont="1" applyAlignment="1">
      <alignment/>
    </xf>
    <xf numFmtId="0" fontId="72" fillId="0" borderId="0" xfId="0" applyFont="1" applyAlignment="1">
      <alignment horizontal="center"/>
    </xf>
    <xf numFmtId="0" fontId="33" fillId="40" borderId="0" xfId="0" applyFont="1" applyFill="1" applyAlignment="1">
      <alignment horizontal="left"/>
    </xf>
    <xf numFmtId="0" fontId="30" fillId="0" borderId="0" xfId="0" applyFont="1" applyAlignment="1">
      <alignment/>
    </xf>
    <xf numFmtId="0" fontId="45" fillId="44" borderId="0" xfId="0" applyFont="1" applyFill="1" applyAlignment="1">
      <alignment horizontal="left"/>
    </xf>
    <xf numFmtId="0" fontId="33" fillId="43" borderId="0" xfId="0" applyFont="1" applyFill="1" applyAlignment="1">
      <alignment horizontal="left"/>
    </xf>
    <xf numFmtId="0" fontId="42" fillId="47" borderId="0" xfId="0" applyFont="1" applyFill="1" applyAlignment="1">
      <alignment horizontal="left"/>
    </xf>
    <xf numFmtId="0" fontId="30" fillId="47" borderId="0" xfId="0" applyFont="1" applyFill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  <cellStyle name="Zarez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0</xdr:rowOff>
    </xdr:from>
    <xdr:to>
      <xdr:col>1</xdr:col>
      <xdr:colOff>723900</xdr:colOff>
      <xdr:row>0</xdr:row>
      <xdr:rowOff>476250</xdr:rowOff>
    </xdr:to>
    <xdr:pic>
      <xdr:nvPicPr>
        <xdr:cNvPr id="1" name="Slika 1" descr=" GRB Hrvatsk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381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0</xdr:row>
      <xdr:rowOff>247650</xdr:rowOff>
    </xdr:from>
    <xdr:to>
      <xdr:col>7</xdr:col>
      <xdr:colOff>9525</xdr:colOff>
      <xdr:row>1</xdr:row>
      <xdr:rowOff>104775</xdr:rowOff>
    </xdr:to>
    <xdr:sp>
      <xdr:nvSpPr>
        <xdr:cNvPr id="2" name="TekstniOkvir 1"/>
        <xdr:cNvSpPr txBox="1">
          <a:spLocks noChangeArrowheads="1"/>
        </xdr:cNvSpPr>
      </xdr:nvSpPr>
      <xdr:spPr>
        <a:xfrm>
          <a:off x="6619875" y="247650"/>
          <a:ext cx="981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Prijedlog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3"/>
  <sheetViews>
    <sheetView tabSelected="1" workbookViewId="0" topLeftCell="A1">
      <selection activeCell="B8" sqref="B8"/>
    </sheetView>
  </sheetViews>
  <sheetFormatPr defaultColWidth="9.140625" defaultRowHeight="11.25" customHeight="1"/>
  <cols>
    <col min="1" max="1" width="6.421875" style="4" customWidth="1"/>
    <col min="2" max="2" width="40.140625" style="4" customWidth="1"/>
    <col min="3" max="3" width="15.140625" style="4" customWidth="1"/>
    <col min="4" max="4" width="17.8515625" style="74" customWidth="1"/>
    <col min="5" max="5" width="14.7109375" style="4" customWidth="1"/>
    <col min="6" max="6" width="9.7109375" style="123" customWidth="1"/>
    <col min="7" max="7" width="9.8515625" style="123" customWidth="1"/>
    <col min="8" max="8" width="9.140625" style="4" customWidth="1"/>
    <col min="9" max="9" width="10.8515625" style="4" customWidth="1"/>
    <col min="10" max="10" width="10.00390625" style="4" bestFit="1" customWidth="1"/>
    <col min="11" max="16384" width="9.140625" style="4" customWidth="1"/>
  </cols>
  <sheetData>
    <row r="1" spans="1:2" ht="40.5" customHeight="1">
      <c r="A1" s="6"/>
      <c r="B1" s="7"/>
    </row>
    <row r="2" spans="1:2" ht="11.25" customHeight="1">
      <c r="A2" s="8"/>
      <c r="B2" s="8" t="s">
        <v>43</v>
      </c>
    </row>
    <row r="3" spans="1:2" ht="11.25" customHeight="1">
      <c r="A3" s="9" t="s">
        <v>44</v>
      </c>
      <c r="B3" s="8" t="s">
        <v>45</v>
      </c>
    </row>
    <row r="4" spans="1:2" ht="11.25" customHeight="1">
      <c r="A4" s="10" t="s">
        <v>46</v>
      </c>
      <c r="B4" s="8" t="s">
        <v>47</v>
      </c>
    </row>
    <row r="5" spans="1:2" ht="11.25" customHeight="1">
      <c r="A5" s="11" t="s">
        <v>0</v>
      </c>
      <c r="B5" s="12"/>
    </row>
    <row r="6" spans="1:2" ht="11.25" customHeight="1">
      <c r="A6" s="13" t="s">
        <v>48</v>
      </c>
      <c r="B6" s="8"/>
    </row>
    <row r="7" spans="1:2" ht="11.25" customHeight="1">
      <c r="A7" s="8" t="s">
        <v>49</v>
      </c>
      <c r="B7" s="8" t="s">
        <v>747</v>
      </c>
    </row>
    <row r="8" spans="1:2" ht="11.25" customHeight="1">
      <c r="A8" s="8" t="s">
        <v>50</v>
      </c>
      <c r="B8" s="8" t="s">
        <v>749</v>
      </c>
    </row>
    <row r="9" spans="1:7" s="1" customFormat="1" ht="11.25" customHeight="1">
      <c r="A9" s="14" t="s">
        <v>748</v>
      </c>
      <c r="B9" s="8"/>
      <c r="C9" s="3"/>
      <c r="D9" s="3"/>
      <c r="E9" s="3"/>
      <c r="F9" s="124"/>
      <c r="G9" s="124"/>
    </row>
    <row r="10" ht="11.25" customHeight="1">
      <c r="A10" s="1"/>
    </row>
    <row r="11" spans="1:7" s="1" customFormat="1" ht="11.25" customHeight="1">
      <c r="A11" s="30"/>
      <c r="B11" s="15" t="s">
        <v>744</v>
      </c>
      <c r="C11" s="30"/>
      <c r="D11" s="30"/>
      <c r="E11" s="30"/>
      <c r="F11" s="125"/>
      <c r="G11" s="126"/>
    </row>
    <row r="12" s="171" customFormat="1" ht="11.25" customHeight="1">
      <c r="A12" s="15" t="s">
        <v>745</v>
      </c>
    </row>
    <row r="13" s="15" customFormat="1" ht="11.25" customHeight="1">
      <c r="A13" s="15" t="s">
        <v>746</v>
      </c>
    </row>
    <row r="14" spans="6:7" s="3" customFormat="1" ht="11.25" customHeight="1">
      <c r="F14" s="124"/>
      <c r="G14" s="124"/>
    </row>
    <row r="15" spans="1:7" s="2" customFormat="1" ht="24.75" customHeight="1">
      <c r="A15" s="254" t="s">
        <v>546</v>
      </c>
      <c r="B15" s="254"/>
      <c r="C15" s="254"/>
      <c r="D15" s="254"/>
      <c r="E15" s="254"/>
      <c r="F15" s="254"/>
      <c r="G15" s="254"/>
    </row>
    <row r="16" spans="1:2" ht="21.75" customHeight="1">
      <c r="A16" s="23" t="s">
        <v>161</v>
      </c>
      <c r="B16" s="15"/>
    </row>
    <row r="17" spans="1:7" ht="14.25" customHeight="1">
      <c r="A17" s="255" t="s">
        <v>51</v>
      </c>
      <c r="B17" s="255"/>
      <c r="C17" s="255"/>
      <c r="D17" s="255"/>
      <c r="E17" s="255"/>
      <c r="F17" s="255"/>
      <c r="G17" s="255"/>
    </row>
    <row r="18" spans="1:2" ht="11.25" customHeight="1">
      <c r="A18" s="15"/>
      <c r="B18" s="15" t="s">
        <v>743</v>
      </c>
    </row>
    <row r="19" ht="11.25" customHeight="1"/>
    <row r="20" spans="1:7" ht="11.25" customHeight="1">
      <c r="A20" s="49" t="s">
        <v>112</v>
      </c>
      <c r="B20" s="48" t="s">
        <v>111</v>
      </c>
      <c r="C20" s="32" t="s">
        <v>52</v>
      </c>
      <c r="D20" s="33" t="s">
        <v>126</v>
      </c>
      <c r="E20" s="34" t="s">
        <v>67</v>
      </c>
      <c r="F20" s="139" t="s">
        <v>1</v>
      </c>
      <c r="G20" s="140" t="s">
        <v>1</v>
      </c>
    </row>
    <row r="21" spans="1:7" ht="11.25" customHeight="1">
      <c r="A21" s="16"/>
      <c r="B21" s="16"/>
      <c r="C21" s="35" t="s">
        <v>547</v>
      </c>
      <c r="D21" s="36" t="s">
        <v>605</v>
      </c>
      <c r="E21" s="37" t="s">
        <v>548</v>
      </c>
      <c r="F21" s="141" t="s">
        <v>549</v>
      </c>
      <c r="G21" s="142" t="s">
        <v>550</v>
      </c>
    </row>
    <row r="22" spans="1:7" ht="16.5" customHeight="1">
      <c r="A22" s="17" t="s">
        <v>53</v>
      </c>
      <c r="B22" s="18" t="s">
        <v>54</v>
      </c>
      <c r="C22" s="3"/>
      <c r="D22" s="3"/>
      <c r="E22" s="3"/>
      <c r="F22" s="127"/>
      <c r="G22" s="127"/>
    </row>
    <row r="23" spans="1:7" ht="16.5" customHeight="1">
      <c r="A23" s="5"/>
      <c r="B23" s="40" t="s">
        <v>70</v>
      </c>
      <c r="C23" s="86">
        <v>1658435.49</v>
      </c>
      <c r="D23" s="86">
        <v>5343040</v>
      </c>
      <c r="E23" s="86">
        <v>2188140.55</v>
      </c>
      <c r="F23" s="128">
        <f aca="true" t="shared" si="0" ref="F23:F29">E23/C23*100</f>
        <v>131.940046097301</v>
      </c>
      <c r="G23" s="128">
        <f>E23/D23*100</f>
        <v>40.95310066928191</v>
      </c>
    </row>
    <row r="24" spans="1:7" ht="16.5" customHeight="1">
      <c r="A24" s="5"/>
      <c r="B24" s="41" t="s">
        <v>55</v>
      </c>
      <c r="C24" s="86">
        <v>1720.07</v>
      </c>
      <c r="D24" s="86">
        <v>10610</v>
      </c>
      <c r="E24" s="86">
        <v>1603.51</v>
      </c>
      <c r="F24" s="128">
        <f t="shared" si="0"/>
        <v>93.22353160045812</v>
      </c>
      <c r="G24" s="128">
        <f aca="true" t="shared" si="1" ref="G24:G29">E24/D24*100</f>
        <v>15.113195098963242</v>
      </c>
    </row>
    <row r="25" spans="1:7" ht="16.5" customHeight="1">
      <c r="A25" s="5"/>
      <c r="B25" s="63" t="s">
        <v>123</v>
      </c>
      <c r="C25" s="87">
        <f>C23+C24</f>
        <v>1660155.56</v>
      </c>
      <c r="D25" s="87">
        <f>D23+D24</f>
        <v>5353650</v>
      </c>
      <c r="E25" s="87">
        <f>E23+E24</f>
        <v>2189744.0599999996</v>
      </c>
      <c r="F25" s="129">
        <f t="shared" si="0"/>
        <v>131.89993231718594</v>
      </c>
      <c r="G25" s="128">
        <f t="shared" si="1"/>
        <v>40.90189048593015</v>
      </c>
    </row>
    <row r="26" spans="1:7" ht="16.5" customHeight="1">
      <c r="A26" s="5"/>
      <c r="B26" s="40" t="s">
        <v>72</v>
      </c>
      <c r="C26" s="86">
        <v>883782.72</v>
      </c>
      <c r="D26" s="86">
        <v>2594540</v>
      </c>
      <c r="E26" s="86">
        <v>1031643.48</v>
      </c>
      <c r="F26" s="128">
        <f t="shared" si="0"/>
        <v>116.73044252324824</v>
      </c>
      <c r="G26" s="128">
        <f t="shared" si="1"/>
        <v>39.76209578576549</v>
      </c>
    </row>
    <row r="27" spans="1:7" ht="16.5" customHeight="1">
      <c r="A27" s="5"/>
      <c r="B27" s="41" t="s">
        <v>124</v>
      </c>
      <c r="C27" s="86">
        <v>231695.51</v>
      </c>
      <c r="D27" s="86">
        <v>2950500</v>
      </c>
      <c r="E27" s="86">
        <v>282850.85</v>
      </c>
      <c r="F27" s="128">
        <f t="shared" si="0"/>
        <v>122.0786928499391</v>
      </c>
      <c r="G27" s="128">
        <f t="shared" si="1"/>
        <v>9.58653956956448</v>
      </c>
    </row>
    <row r="28" spans="1:7" ht="16.5" customHeight="1">
      <c r="A28" s="5"/>
      <c r="B28" s="64" t="s">
        <v>125</v>
      </c>
      <c r="C28" s="87">
        <f>C26+C27</f>
        <v>1115478.23</v>
      </c>
      <c r="D28" s="87">
        <f>SUM(D26:D27)</f>
        <v>5545040</v>
      </c>
      <c r="E28" s="87">
        <f>E26+E27</f>
        <v>1314494.33</v>
      </c>
      <c r="F28" s="129">
        <f t="shared" si="0"/>
        <v>117.84132533003357</v>
      </c>
      <c r="G28" s="128">
        <f t="shared" si="1"/>
        <v>23.70576821808319</v>
      </c>
    </row>
    <row r="29" spans="1:7" ht="16.5" customHeight="1">
      <c r="A29" s="5"/>
      <c r="B29" s="65" t="s">
        <v>56</v>
      </c>
      <c r="C29" s="88">
        <f>C25-C28</f>
        <v>544677.3300000001</v>
      </c>
      <c r="D29" s="88">
        <f>D25-D28</f>
        <v>-191390</v>
      </c>
      <c r="E29" s="88">
        <f>E25-E28</f>
        <v>875249.7299999995</v>
      </c>
      <c r="F29" s="130">
        <f t="shared" si="0"/>
        <v>160.69141889933246</v>
      </c>
      <c r="G29" s="130">
        <f t="shared" si="1"/>
        <v>-457.31215319504656</v>
      </c>
    </row>
    <row r="30" spans="3:7" ht="16.5" customHeight="1">
      <c r="C30" s="74"/>
      <c r="F30" s="131"/>
      <c r="G30" s="131"/>
    </row>
    <row r="31" spans="1:7" ht="16.5" customHeight="1">
      <c r="A31" s="19" t="s">
        <v>57</v>
      </c>
      <c r="B31" s="19" t="s">
        <v>58</v>
      </c>
      <c r="C31" s="3"/>
      <c r="D31" s="3"/>
      <c r="E31" s="3"/>
      <c r="F31" s="127"/>
      <c r="G31" s="127"/>
    </row>
    <row r="32" spans="1:7" ht="16.5" customHeight="1">
      <c r="A32" s="20"/>
      <c r="B32" s="39" t="s">
        <v>59</v>
      </c>
      <c r="C32" s="87">
        <v>579151.33</v>
      </c>
      <c r="D32" s="87">
        <v>152890</v>
      </c>
      <c r="E32" s="87">
        <v>129127.04</v>
      </c>
      <c r="F32" s="128">
        <f>E32/C32*100</f>
        <v>22.295906667433538</v>
      </c>
      <c r="G32" s="128">
        <f>E32/D32*100</f>
        <v>84.45747923343579</v>
      </c>
    </row>
    <row r="33" spans="1:7" ht="16.5" customHeight="1">
      <c r="A33" s="20"/>
      <c r="B33" s="39" t="s">
        <v>60</v>
      </c>
      <c r="C33" s="87">
        <v>368842.15</v>
      </c>
      <c r="D33" s="87">
        <v>408760</v>
      </c>
      <c r="E33" s="87">
        <v>66732.7</v>
      </c>
      <c r="F33" s="128">
        <f>E33/C33*100</f>
        <v>18.092482109216636</v>
      </c>
      <c r="G33" s="128">
        <f>E33/D33*100</f>
        <v>16.325643409335548</v>
      </c>
    </row>
    <row r="34" spans="1:7" ht="16.5" customHeight="1">
      <c r="A34" s="20"/>
      <c r="B34" s="66" t="s">
        <v>61</v>
      </c>
      <c r="C34" s="88">
        <f>C32-C33</f>
        <v>210309.17999999993</v>
      </c>
      <c r="D34" s="88">
        <f>D32-D33</f>
        <v>-255870</v>
      </c>
      <c r="E34" s="88">
        <f>E32-E33</f>
        <v>62394.34</v>
      </c>
      <c r="F34" s="130">
        <f>E34/C34*100</f>
        <v>29.667910834895565</v>
      </c>
      <c r="G34" s="130">
        <f>E34/D34*100</f>
        <v>-24.38517215773635</v>
      </c>
    </row>
    <row r="35" spans="3:7" ht="16.5" customHeight="1">
      <c r="C35" s="74"/>
      <c r="F35" s="131"/>
      <c r="G35" s="131"/>
    </row>
    <row r="36" spans="1:7" ht="16.5" customHeight="1">
      <c r="A36" s="19" t="s">
        <v>62</v>
      </c>
      <c r="B36" s="19" t="s">
        <v>63</v>
      </c>
      <c r="C36" s="38"/>
      <c r="D36" s="38"/>
      <c r="E36" s="38"/>
      <c r="F36" s="132"/>
      <c r="G36" s="132"/>
    </row>
    <row r="37" spans="1:7" ht="16.5" customHeight="1">
      <c r="A37" s="15"/>
      <c r="B37" s="15"/>
      <c r="C37" s="38"/>
      <c r="D37" s="38"/>
      <c r="E37" s="31"/>
      <c r="F37" s="132"/>
      <c r="G37" s="132"/>
    </row>
    <row r="38" spans="1:7" ht="16.5" customHeight="1">
      <c r="A38" s="15"/>
      <c r="B38" s="39" t="s">
        <v>121</v>
      </c>
      <c r="C38" s="61">
        <v>-373399.92</v>
      </c>
      <c r="D38" s="61">
        <v>447260</v>
      </c>
      <c r="E38" s="61">
        <v>443675.06</v>
      </c>
      <c r="F38" s="133">
        <f>E38/C38*100</f>
        <v>-118.8203414719532</v>
      </c>
      <c r="G38" s="128">
        <f>E38/D38*100</f>
        <v>99.19846621651836</v>
      </c>
    </row>
    <row r="39" spans="2:7" ht="16.5" customHeight="1">
      <c r="B39" s="68" t="s">
        <v>122</v>
      </c>
      <c r="C39" s="69">
        <f>C38</f>
        <v>-373399.92</v>
      </c>
      <c r="D39" s="70">
        <v>447260</v>
      </c>
      <c r="E39" s="69">
        <f>E38</f>
        <v>443675.06</v>
      </c>
      <c r="F39" s="134">
        <f>E39/C39*100</f>
        <v>-118.8203414719532</v>
      </c>
      <c r="G39" s="130">
        <f>E39/D39*100</f>
        <v>99.19846621651836</v>
      </c>
    </row>
    <row r="40" spans="3:7" ht="16.5" customHeight="1">
      <c r="C40" s="74"/>
      <c r="F40" s="131"/>
      <c r="G40" s="131"/>
    </row>
    <row r="41" spans="1:7" ht="16.5" customHeight="1">
      <c r="A41" s="42" t="s">
        <v>2</v>
      </c>
      <c r="B41" s="19"/>
      <c r="C41" s="67">
        <f>C29+C34+C38</f>
        <v>381586.59</v>
      </c>
      <c r="D41" s="67">
        <f>D29+D34+D38</f>
        <v>0</v>
      </c>
      <c r="E41" s="67">
        <f>E29+E34+E38</f>
        <v>1381319.1299999994</v>
      </c>
      <c r="F41" s="135">
        <f>E41/C41*100</f>
        <v>361.9936250904413</v>
      </c>
      <c r="G41" s="130" t="s">
        <v>383</v>
      </c>
    </row>
    <row r="42" ht="16.5" customHeight="1"/>
    <row r="43" ht="16.5" customHeight="1"/>
    <row r="48" spans="6:7" s="74" customFormat="1" ht="11.25" customHeight="1">
      <c r="F48" s="123"/>
      <c r="G48" s="123"/>
    </row>
    <row r="49" spans="6:7" s="74" customFormat="1" ht="11.25" customHeight="1">
      <c r="F49" s="123"/>
      <c r="G49" s="123"/>
    </row>
    <row r="50" spans="6:7" s="74" customFormat="1" ht="11.25" customHeight="1">
      <c r="F50" s="123"/>
      <c r="G50" s="123"/>
    </row>
    <row r="51" spans="6:7" s="74" customFormat="1" ht="11.25" customHeight="1">
      <c r="F51" s="123"/>
      <c r="G51" s="123"/>
    </row>
    <row r="52" spans="6:7" s="74" customFormat="1" ht="11.25" customHeight="1">
      <c r="F52" s="123"/>
      <c r="G52" s="123"/>
    </row>
    <row r="53" spans="6:7" s="74" customFormat="1" ht="11.25" customHeight="1">
      <c r="F53" s="123"/>
      <c r="G53" s="123"/>
    </row>
    <row r="54" spans="6:7" s="74" customFormat="1" ht="11.25" customHeight="1">
      <c r="F54" s="123"/>
      <c r="G54" s="123"/>
    </row>
    <row r="55" spans="6:7" s="74" customFormat="1" ht="11.25" customHeight="1">
      <c r="F55" s="123"/>
      <c r="G55" s="123"/>
    </row>
    <row r="56" spans="6:7" s="74" customFormat="1" ht="11.25" customHeight="1">
      <c r="F56" s="123"/>
      <c r="G56" s="123"/>
    </row>
    <row r="57" spans="6:7" s="74" customFormat="1" ht="11.25" customHeight="1">
      <c r="F57" s="123"/>
      <c r="G57" s="123"/>
    </row>
    <row r="58" spans="6:7" s="74" customFormat="1" ht="11.25" customHeight="1">
      <c r="F58" s="123"/>
      <c r="G58" s="123"/>
    </row>
    <row r="59" spans="6:7" s="74" customFormat="1" ht="11.25" customHeight="1">
      <c r="F59" s="123"/>
      <c r="G59" s="123"/>
    </row>
    <row r="60" spans="6:7" s="74" customFormat="1" ht="11.25" customHeight="1">
      <c r="F60" s="123"/>
      <c r="G60" s="123"/>
    </row>
    <row r="61" spans="6:7" s="74" customFormat="1" ht="11.25" customHeight="1">
      <c r="F61" s="123"/>
      <c r="G61" s="123"/>
    </row>
    <row r="62" spans="6:7" s="74" customFormat="1" ht="11.25" customHeight="1">
      <c r="F62" s="123"/>
      <c r="G62" s="123"/>
    </row>
    <row r="63" spans="6:7" s="74" customFormat="1" ht="11.25" customHeight="1">
      <c r="F63" s="123"/>
      <c r="G63" s="123"/>
    </row>
    <row r="64" spans="6:7" s="74" customFormat="1" ht="11.25" customHeight="1">
      <c r="F64" s="123"/>
      <c r="G64" s="123"/>
    </row>
    <row r="65" spans="6:7" s="74" customFormat="1" ht="11.25" customHeight="1">
      <c r="F65" s="123"/>
      <c r="G65" s="123"/>
    </row>
    <row r="66" spans="6:7" s="74" customFormat="1" ht="11.25" customHeight="1">
      <c r="F66" s="123"/>
      <c r="G66" s="123"/>
    </row>
    <row r="67" spans="6:7" s="74" customFormat="1" ht="11.25" customHeight="1">
      <c r="F67" s="123"/>
      <c r="G67" s="123"/>
    </row>
    <row r="68" spans="6:7" s="74" customFormat="1" ht="11.25" customHeight="1">
      <c r="F68" s="123"/>
      <c r="G68" s="123"/>
    </row>
    <row r="69" spans="6:7" s="74" customFormat="1" ht="11.25" customHeight="1">
      <c r="F69" s="123"/>
      <c r="G69" s="123"/>
    </row>
    <row r="70" spans="6:7" s="74" customFormat="1" ht="11.25" customHeight="1">
      <c r="F70" s="123"/>
      <c r="G70" s="123"/>
    </row>
    <row r="71" spans="6:7" s="74" customFormat="1" ht="11.25" customHeight="1">
      <c r="F71" s="123"/>
      <c r="G71" s="123"/>
    </row>
    <row r="72" spans="1:7" ht="13.5" customHeight="1">
      <c r="A72" s="256" t="s">
        <v>69</v>
      </c>
      <c r="B72" s="256"/>
      <c r="C72" s="256"/>
      <c r="D72" s="256"/>
      <c r="E72" s="256"/>
      <c r="F72" s="256"/>
      <c r="G72" s="256"/>
    </row>
    <row r="73" spans="2:7" s="22" customFormat="1" ht="11.25" customHeight="1">
      <c r="B73" s="29" t="s">
        <v>551</v>
      </c>
      <c r="D73" s="29"/>
      <c r="F73" s="123"/>
      <c r="G73" s="123"/>
    </row>
    <row r="74" spans="2:7" s="22" customFormat="1" ht="11.25" customHeight="1">
      <c r="B74" s="29" t="s">
        <v>162</v>
      </c>
      <c r="D74" s="29"/>
      <c r="F74" s="123"/>
      <c r="G74" s="123"/>
    </row>
    <row r="75" spans="2:7" s="22" customFormat="1" ht="11.25" customHeight="1">
      <c r="B75" s="29" t="s">
        <v>163</v>
      </c>
      <c r="D75" s="29"/>
      <c r="F75" s="123"/>
      <c r="G75" s="123"/>
    </row>
    <row r="76" spans="2:7" s="22" customFormat="1" ht="11.25" customHeight="1">
      <c r="B76" s="29" t="s">
        <v>164</v>
      </c>
      <c r="D76" s="29"/>
      <c r="F76" s="123"/>
      <c r="G76" s="123"/>
    </row>
    <row r="77" spans="2:7" s="29" customFormat="1" ht="11.25" customHeight="1">
      <c r="B77" s="29" t="s">
        <v>165</v>
      </c>
      <c r="F77" s="123"/>
      <c r="G77" s="123"/>
    </row>
    <row r="78" spans="1:7" s="24" customFormat="1" ht="22.5" customHeight="1">
      <c r="A78" s="43" t="s">
        <v>363</v>
      </c>
      <c r="B78" s="44"/>
      <c r="C78" s="45"/>
      <c r="D78" s="191"/>
      <c r="E78" s="45"/>
      <c r="F78" s="136"/>
      <c r="G78" s="136"/>
    </row>
    <row r="79" spans="1:7" s="24" customFormat="1" ht="11.25" customHeight="1">
      <c r="A79" s="53" t="s">
        <v>110</v>
      </c>
      <c r="B79" s="54"/>
      <c r="C79" s="55"/>
      <c r="D79" s="55"/>
      <c r="E79" s="55"/>
      <c r="F79" s="137"/>
      <c r="G79" s="137"/>
    </row>
    <row r="80" spans="1:7" s="82" customFormat="1" ht="11.25" customHeight="1">
      <c r="A80" s="50"/>
      <c r="B80" s="89"/>
      <c r="C80" s="46"/>
      <c r="D80" s="46"/>
      <c r="E80" s="46"/>
      <c r="F80" s="138"/>
      <c r="G80" s="138"/>
    </row>
    <row r="81" spans="1:7" s="82" customFormat="1" ht="11.25" customHeight="1">
      <c r="A81" s="145"/>
      <c r="B81" s="146" t="s">
        <v>166</v>
      </c>
      <c r="C81" s="32" t="s">
        <v>52</v>
      </c>
      <c r="D81" s="33" t="s">
        <v>126</v>
      </c>
      <c r="E81" s="34" t="s">
        <v>67</v>
      </c>
      <c r="F81" s="139" t="s">
        <v>1</v>
      </c>
      <c r="G81" s="140" t="s">
        <v>1</v>
      </c>
    </row>
    <row r="82" spans="1:7" s="82" customFormat="1" ht="11.25" customHeight="1">
      <c r="A82" s="147"/>
      <c r="B82" s="148"/>
      <c r="C82" s="35" t="s">
        <v>547</v>
      </c>
      <c r="D82" s="36" t="s">
        <v>605</v>
      </c>
      <c r="E82" s="37" t="s">
        <v>548</v>
      </c>
      <c r="F82" s="141" t="s">
        <v>549</v>
      </c>
      <c r="G82" s="142" t="s">
        <v>550</v>
      </c>
    </row>
    <row r="83" spans="1:7" s="82" customFormat="1" ht="11.25" customHeight="1">
      <c r="A83" s="91" t="s">
        <v>54</v>
      </c>
      <c r="B83" s="91"/>
      <c r="C83" s="92" t="s">
        <v>167</v>
      </c>
      <c r="D83" s="92">
        <v>2</v>
      </c>
      <c r="E83" s="92">
        <v>3</v>
      </c>
      <c r="F83" s="92">
        <v>4</v>
      </c>
      <c r="G83" s="92">
        <v>5</v>
      </c>
    </row>
    <row r="84" spans="1:7" s="82" customFormat="1" ht="11.25" customHeight="1">
      <c r="A84" s="91" t="s">
        <v>168</v>
      </c>
      <c r="B84" s="91"/>
      <c r="C84" s="180">
        <f>C85+C138</f>
        <v>1660155.56</v>
      </c>
      <c r="D84" s="180">
        <f>D85+D136</f>
        <v>5353650</v>
      </c>
      <c r="E84" s="180">
        <f>E85+E138</f>
        <v>2189744.0599999996</v>
      </c>
      <c r="F84" s="181">
        <f>E84/C84*100</f>
        <v>131.89993231718594</v>
      </c>
      <c r="G84" s="181">
        <f>E84/D84*100</f>
        <v>40.90189048593015</v>
      </c>
    </row>
    <row r="85" spans="1:7" s="82" customFormat="1" ht="11.25" customHeight="1">
      <c r="A85" s="201"/>
      <c r="B85" s="202" t="s">
        <v>552</v>
      </c>
      <c r="C85" s="203">
        <v>1658435.49</v>
      </c>
      <c r="D85" s="203">
        <v>5343040</v>
      </c>
      <c r="E85" s="203">
        <v>2188140.55</v>
      </c>
      <c r="F85" s="237">
        <f>E85/C85*100</f>
        <v>131.940046097301</v>
      </c>
      <c r="G85" s="237">
        <f>E85/D85*100</f>
        <v>40.95310066928191</v>
      </c>
    </row>
    <row r="86" spans="1:7" s="82" customFormat="1" ht="11.25" customHeight="1">
      <c r="A86" s="178"/>
      <c r="B86" s="46" t="s">
        <v>553</v>
      </c>
      <c r="C86" s="119">
        <v>1296995.91</v>
      </c>
      <c r="D86" s="119">
        <v>2855540</v>
      </c>
      <c r="E86" s="119">
        <v>1402087.33</v>
      </c>
      <c r="F86" s="120">
        <v>108.1</v>
      </c>
      <c r="G86" s="239">
        <f>E86/D86*100</f>
        <v>49.10060198771511</v>
      </c>
    </row>
    <row r="87" spans="1:7" s="82" customFormat="1" ht="11.25" customHeight="1">
      <c r="A87" s="178"/>
      <c r="B87" s="200" t="s">
        <v>554</v>
      </c>
      <c r="C87" s="121">
        <v>1127407.77</v>
      </c>
      <c r="D87" s="121" t="s">
        <v>71</v>
      </c>
      <c r="E87" s="121">
        <v>1317010.94</v>
      </c>
      <c r="F87" s="238">
        <f>E87/C87*100</f>
        <v>116.81762136516053</v>
      </c>
      <c r="G87" s="122">
        <v>0</v>
      </c>
    </row>
    <row r="88" spans="1:7" s="82" customFormat="1" ht="11.25" customHeight="1">
      <c r="A88" s="179"/>
      <c r="B88" s="200" t="s">
        <v>555</v>
      </c>
      <c r="C88" s="121">
        <v>1054069.76</v>
      </c>
      <c r="D88" s="121" t="s">
        <v>71</v>
      </c>
      <c r="E88" s="121">
        <v>1139670.32</v>
      </c>
      <c r="F88" s="238">
        <f aca="true" t="shared" si="2" ref="F88:F139">E88/C88*100</f>
        <v>108.12095776279551</v>
      </c>
      <c r="G88" s="122">
        <v>0</v>
      </c>
    </row>
    <row r="89" spans="1:7" s="82" customFormat="1" ht="11.25" customHeight="1">
      <c r="A89" s="179"/>
      <c r="B89" s="200" t="s">
        <v>556</v>
      </c>
      <c r="C89" s="121">
        <v>65391.52</v>
      </c>
      <c r="D89" s="121" t="s">
        <v>71</v>
      </c>
      <c r="E89" s="121">
        <v>65501.3</v>
      </c>
      <c r="F89" s="238">
        <f t="shared" si="2"/>
        <v>100.16788109528576</v>
      </c>
      <c r="G89" s="122">
        <v>0</v>
      </c>
    </row>
    <row r="90" spans="1:7" s="82" customFormat="1" ht="11.25" customHeight="1">
      <c r="A90" s="179"/>
      <c r="B90" s="200" t="s">
        <v>557</v>
      </c>
      <c r="C90" s="121">
        <v>28552.04</v>
      </c>
      <c r="D90" s="121" t="s">
        <v>71</v>
      </c>
      <c r="E90" s="121">
        <v>34548.09</v>
      </c>
      <c r="F90" s="238">
        <f t="shared" si="2"/>
        <v>121.00042588900826</v>
      </c>
      <c r="G90" s="122">
        <v>0</v>
      </c>
    </row>
    <row r="91" spans="1:7" s="82" customFormat="1" ht="11.25" customHeight="1">
      <c r="A91" s="179"/>
      <c r="B91" s="200" t="s">
        <v>558</v>
      </c>
      <c r="C91" s="121">
        <v>160144.55</v>
      </c>
      <c r="D91" s="121" t="s">
        <v>71</v>
      </c>
      <c r="E91" s="121">
        <v>297767.74</v>
      </c>
      <c r="F91" s="238">
        <f t="shared" si="2"/>
        <v>185.9368551724052</v>
      </c>
      <c r="G91" s="122">
        <v>0</v>
      </c>
    </row>
    <row r="92" spans="1:7" s="82" customFormat="1" ht="11.25" customHeight="1">
      <c r="A92" s="179"/>
      <c r="B92" s="200" t="s">
        <v>559</v>
      </c>
      <c r="C92" s="121">
        <v>-180750.1</v>
      </c>
      <c r="D92" s="121" t="s">
        <v>71</v>
      </c>
      <c r="E92" s="121">
        <v>-220476.51</v>
      </c>
      <c r="F92" s="238">
        <f t="shared" si="2"/>
        <v>121.97863790946728</v>
      </c>
      <c r="G92" s="122">
        <v>0</v>
      </c>
    </row>
    <row r="93" spans="1:7" s="82" customFormat="1" ht="11.25" customHeight="1">
      <c r="A93" s="179"/>
      <c r="B93" s="200" t="s">
        <v>560</v>
      </c>
      <c r="C93" s="121">
        <v>153366.14</v>
      </c>
      <c r="D93" s="121" t="s">
        <v>71</v>
      </c>
      <c r="E93" s="121">
        <v>60611.54</v>
      </c>
      <c r="F93" s="238">
        <f t="shared" si="2"/>
        <v>39.52080948245812</v>
      </c>
      <c r="G93" s="122">
        <v>0</v>
      </c>
    </row>
    <row r="94" spans="1:7" s="82" customFormat="1" ht="11.25" customHeight="1">
      <c r="A94" s="178"/>
      <c r="B94" s="200" t="s">
        <v>561</v>
      </c>
      <c r="C94" s="121">
        <v>1526.82</v>
      </c>
      <c r="D94" s="121" t="s">
        <v>71</v>
      </c>
      <c r="E94" s="121">
        <v>1677.28</v>
      </c>
      <c r="F94" s="238">
        <f t="shared" si="2"/>
        <v>109.85446876514587</v>
      </c>
      <c r="G94" s="122">
        <v>0</v>
      </c>
    </row>
    <row r="95" spans="1:7" s="82" customFormat="1" ht="11.25" customHeight="1">
      <c r="A95" s="179"/>
      <c r="B95" s="200" t="s">
        <v>562</v>
      </c>
      <c r="C95" s="121">
        <v>151839.32</v>
      </c>
      <c r="D95" s="121" t="s">
        <v>71</v>
      </c>
      <c r="E95" s="121">
        <v>58934.26</v>
      </c>
      <c r="F95" s="238">
        <f t="shared" si="2"/>
        <v>38.813569502287024</v>
      </c>
      <c r="G95" s="122">
        <v>0</v>
      </c>
    </row>
    <row r="96" spans="1:7" s="82" customFormat="1" ht="11.25" customHeight="1">
      <c r="A96" s="179"/>
      <c r="B96" s="200" t="s">
        <v>563</v>
      </c>
      <c r="C96" s="121">
        <v>16222</v>
      </c>
      <c r="D96" s="121" t="s">
        <v>71</v>
      </c>
      <c r="E96" s="121">
        <v>24464.85</v>
      </c>
      <c r="F96" s="238">
        <f t="shared" si="2"/>
        <v>150.8127851066453</v>
      </c>
      <c r="G96" s="122">
        <v>0</v>
      </c>
    </row>
    <row r="97" spans="1:7" s="82" customFormat="1" ht="11.25" customHeight="1">
      <c r="A97" s="178"/>
      <c r="B97" s="200" t="s">
        <v>564</v>
      </c>
      <c r="C97" s="121">
        <v>16222</v>
      </c>
      <c r="D97" s="121" t="s">
        <v>71</v>
      </c>
      <c r="E97" s="121">
        <v>24464.85</v>
      </c>
      <c r="F97" s="238">
        <f t="shared" si="2"/>
        <v>150.8127851066453</v>
      </c>
      <c r="G97" s="122">
        <v>0</v>
      </c>
    </row>
    <row r="98" spans="1:7" s="82" customFormat="1" ht="11.25" customHeight="1">
      <c r="A98" s="179"/>
      <c r="B98" s="46" t="s">
        <v>565</v>
      </c>
      <c r="C98" s="119">
        <v>26113.15</v>
      </c>
      <c r="D98" s="119">
        <v>1702320</v>
      </c>
      <c r="E98" s="119">
        <v>499514.13</v>
      </c>
      <c r="F98" s="239">
        <f t="shared" si="2"/>
        <v>1912.883470588573</v>
      </c>
      <c r="G98" s="239">
        <f>E98/D98*100</f>
        <v>29.34313936275201</v>
      </c>
    </row>
    <row r="99" spans="1:7" s="82" customFormat="1" ht="11.25" customHeight="1">
      <c r="A99" s="178"/>
      <c r="B99" s="200" t="s">
        <v>566</v>
      </c>
      <c r="C99" s="121">
        <v>4778.01</v>
      </c>
      <c r="D99" s="121" t="s">
        <v>71</v>
      </c>
      <c r="E99" s="121">
        <v>24966.1</v>
      </c>
      <c r="F99" s="238">
        <f t="shared" si="2"/>
        <v>522.5208821245665</v>
      </c>
      <c r="G99" s="122">
        <v>0</v>
      </c>
    </row>
    <row r="100" spans="1:7" s="82" customFormat="1" ht="11.25" customHeight="1">
      <c r="A100" s="178"/>
      <c r="B100" s="200" t="s">
        <v>567</v>
      </c>
      <c r="C100" s="121">
        <v>4778.01</v>
      </c>
      <c r="D100" s="121" t="s">
        <v>71</v>
      </c>
      <c r="E100" s="121">
        <v>24966.1</v>
      </c>
      <c r="F100" s="238">
        <f t="shared" si="2"/>
        <v>522.5208821245665</v>
      </c>
      <c r="G100" s="122">
        <v>0</v>
      </c>
    </row>
    <row r="101" spans="1:7" s="82" customFormat="1" ht="11.25" customHeight="1">
      <c r="A101" s="179"/>
      <c r="B101" s="200" t="s">
        <v>568</v>
      </c>
      <c r="C101" s="121">
        <v>6300.03</v>
      </c>
      <c r="D101" s="121" t="s">
        <v>71</v>
      </c>
      <c r="E101" s="121">
        <v>4034.78</v>
      </c>
      <c r="F101" s="238">
        <f t="shared" si="2"/>
        <v>64.04382201354596</v>
      </c>
      <c r="G101" s="122">
        <v>0</v>
      </c>
    </row>
    <row r="102" spans="1:7" s="82" customFormat="1" ht="11.25" customHeight="1">
      <c r="A102" s="178"/>
      <c r="B102" s="200" t="s">
        <v>569</v>
      </c>
      <c r="C102" s="121">
        <v>2371.43</v>
      </c>
      <c r="D102" s="121" t="s">
        <v>71</v>
      </c>
      <c r="E102" s="121">
        <v>0</v>
      </c>
      <c r="F102" s="238">
        <f t="shared" si="2"/>
        <v>0</v>
      </c>
      <c r="G102" s="122">
        <v>0</v>
      </c>
    </row>
    <row r="103" spans="1:7" s="82" customFormat="1" ht="11.25" customHeight="1">
      <c r="A103" s="178"/>
      <c r="B103" s="200" t="s">
        <v>570</v>
      </c>
      <c r="C103" s="121">
        <v>3928.6</v>
      </c>
      <c r="D103" s="121" t="s">
        <v>71</v>
      </c>
      <c r="E103" s="121">
        <v>4034.78</v>
      </c>
      <c r="F103" s="238">
        <f t="shared" si="2"/>
        <v>102.70274398004379</v>
      </c>
      <c r="G103" s="122">
        <v>0</v>
      </c>
    </row>
    <row r="104" spans="1:7" s="82" customFormat="1" ht="11.25" customHeight="1">
      <c r="A104" s="179"/>
      <c r="B104" s="200" t="s">
        <v>571</v>
      </c>
      <c r="C104" s="121">
        <v>15035.11</v>
      </c>
      <c r="D104" s="121" t="s">
        <v>71</v>
      </c>
      <c r="E104" s="121">
        <v>470513.25</v>
      </c>
      <c r="F104" s="238">
        <f t="shared" si="2"/>
        <v>3129.43004740238</v>
      </c>
      <c r="G104" s="122">
        <v>0</v>
      </c>
    </row>
    <row r="105" spans="1:7" s="82" customFormat="1" ht="11.25" customHeight="1">
      <c r="A105" s="179"/>
      <c r="B105" s="200" t="s">
        <v>572</v>
      </c>
      <c r="C105" s="121">
        <v>0</v>
      </c>
      <c r="D105" s="121" t="s">
        <v>71</v>
      </c>
      <c r="E105" s="121">
        <v>349527.21</v>
      </c>
      <c r="F105" s="238">
        <v>0</v>
      </c>
      <c r="G105" s="122">
        <v>0</v>
      </c>
    </row>
    <row r="106" spans="1:7" s="82" customFormat="1" ht="11.25" customHeight="1">
      <c r="A106" s="178"/>
      <c r="B106" s="200" t="s">
        <v>573</v>
      </c>
      <c r="C106" s="121">
        <v>15035.11</v>
      </c>
      <c r="D106" s="121" t="s">
        <v>71</v>
      </c>
      <c r="E106" s="121">
        <v>120986.04</v>
      </c>
      <c r="F106" s="238">
        <f t="shared" si="2"/>
        <v>804.6900887323071</v>
      </c>
      <c r="G106" s="122">
        <v>0</v>
      </c>
    </row>
    <row r="107" spans="1:7" s="82" customFormat="1" ht="11.25" customHeight="1">
      <c r="A107" s="179"/>
      <c r="B107" s="46" t="s">
        <v>574</v>
      </c>
      <c r="C107" s="119">
        <v>24925.89</v>
      </c>
      <c r="D107" s="119">
        <v>73600</v>
      </c>
      <c r="E107" s="119">
        <v>23161.18</v>
      </c>
      <c r="F107" s="239">
        <f t="shared" si="2"/>
        <v>92.92017255953549</v>
      </c>
      <c r="G107" s="239">
        <f>E107/D107*100</f>
        <v>31.46899456521739</v>
      </c>
    </row>
    <row r="108" spans="1:7" s="82" customFormat="1" ht="11.25" customHeight="1">
      <c r="A108" s="179"/>
      <c r="B108" s="200" t="s">
        <v>575</v>
      </c>
      <c r="C108" s="121">
        <v>83.21</v>
      </c>
      <c r="D108" s="121" t="s">
        <v>71</v>
      </c>
      <c r="E108" s="121">
        <v>751.55</v>
      </c>
      <c r="F108" s="238">
        <f t="shared" si="2"/>
        <v>903.1967311621199</v>
      </c>
      <c r="G108" s="122">
        <v>0</v>
      </c>
    </row>
    <row r="109" spans="1:7" s="82" customFormat="1" ht="11.25" customHeight="1">
      <c r="A109" s="178"/>
      <c r="B109" s="200" t="s">
        <v>576</v>
      </c>
      <c r="C109" s="121">
        <v>83.21</v>
      </c>
      <c r="D109" s="121" t="s">
        <v>71</v>
      </c>
      <c r="E109" s="121">
        <v>650.27</v>
      </c>
      <c r="F109" s="238">
        <f t="shared" si="2"/>
        <v>781.4805912750872</v>
      </c>
      <c r="G109" s="122">
        <v>0</v>
      </c>
    </row>
    <row r="110" spans="1:7" s="82" customFormat="1" ht="11.25" customHeight="1">
      <c r="A110" s="178"/>
      <c r="B110" s="200" t="s">
        <v>577</v>
      </c>
      <c r="C110" s="121">
        <v>0</v>
      </c>
      <c r="D110" s="121" t="s">
        <v>71</v>
      </c>
      <c r="E110" s="121">
        <v>101.28</v>
      </c>
      <c r="F110" s="238">
        <v>0</v>
      </c>
      <c r="G110" s="122">
        <v>0</v>
      </c>
    </row>
    <row r="111" spans="1:7" s="82" customFormat="1" ht="11.25" customHeight="1">
      <c r="A111" s="179"/>
      <c r="B111" s="200" t="s">
        <v>578</v>
      </c>
      <c r="C111" s="121">
        <v>24842.68</v>
      </c>
      <c r="D111" s="121" t="s">
        <v>71</v>
      </c>
      <c r="E111" s="121">
        <v>22409.63</v>
      </c>
      <c r="F111" s="238">
        <f t="shared" si="2"/>
        <v>90.2061693826914</v>
      </c>
      <c r="G111" s="122">
        <v>0</v>
      </c>
    </row>
    <row r="112" spans="1:7" s="82" customFormat="1" ht="11.25" customHeight="1">
      <c r="A112" s="179"/>
      <c r="B112" s="200" t="s">
        <v>579</v>
      </c>
      <c r="C112" s="121">
        <v>4058.44</v>
      </c>
      <c r="D112" s="121" t="s">
        <v>71</v>
      </c>
      <c r="E112" s="121">
        <v>4161.75</v>
      </c>
      <c r="F112" s="238">
        <f t="shared" si="2"/>
        <v>102.54555937749481</v>
      </c>
      <c r="G112" s="122">
        <v>0</v>
      </c>
    </row>
    <row r="113" spans="1:7" s="82" customFormat="1" ht="11.25" customHeight="1">
      <c r="A113" s="178"/>
      <c r="B113" s="200" t="s">
        <v>580</v>
      </c>
      <c r="C113" s="121">
        <v>20131.17</v>
      </c>
      <c r="D113" s="121" t="s">
        <v>71</v>
      </c>
      <c r="E113" s="121">
        <v>17558.8</v>
      </c>
      <c r="F113" s="238">
        <f t="shared" si="2"/>
        <v>87.22195480938267</v>
      </c>
      <c r="G113" s="122">
        <v>0</v>
      </c>
    </row>
    <row r="114" spans="1:7" s="82" customFormat="1" ht="11.25" customHeight="1">
      <c r="A114" s="179"/>
      <c r="B114" s="200" t="s">
        <v>581</v>
      </c>
      <c r="C114" s="121">
        <v>15.95</v>
      </c>
      <c r="D114" s="121" t="s">
        <v>71</v>
      </c>
      <c r="E114" s="121">
        <v>23.34</v>
      </c>
      <c r="F114" s="238">
        <f t="shared" si="2"/>
        <v>146.33228840125392</v>
      </c>
      <c r="G114" s="122">
        <v>0</v>
      </c>
    </row>
    <row r="115" spans="1:7" s="82" customFormat="1" ht="11.25" customHeight="1">
      <c r="A115" s="179"/>
      <c r="B115" s="200" t="s">
        <v>582</v>
      </c>
      <c r="C115" s="121">
        <v>637.12</v>
      </c>
      <c r="D115" s="121" t="s">
        <v>71</v>
      </c>
      <c r="E115" s="121">
        <v>665.74</v>
      </c>
      <c r="F115" s="238">
        <f t="shared" si="2"/>
        <v>104.49208940231041</v>
      </c>
      <c r="G115" s="122">
        <v>0</v>
      </c>
    </row>
    <row r="116" spans="1:7" s="82" customFormat="1" ht="11.25" customHeight="1">
      <c r="A116" s="179"/>
      <c r="B116" s="46" t="s">
        <v>583</v>
      </c>
      <c r="C116" s="119">
        <v>308291.31</v>
      </c>
      <c r="D116" s="119">
        <v>702410</v>
      </c>
      <c r="E116" s="119">
        <v>258361.18</v>
      </c>
      <c r="F116" s="239">
        <f t="shared" si="2"/>
        <v>83.80423697314076</v>
      </c>
      <c r="G116" s="239">
        <f>E116/D116*100</f>
        <v>36.78210446889993</v>
      </c>
    </row>
    <row r="117" spans="1:7" s="82" customFormat="1" ht="11.25" customHeight="1">
      <c r="A117" s="179"/>
      <c r="B117" s="200" t="s">
        <v>584</v>
      </c>
      <c r="C117" s="121">
        <v>2391.67</v>
      </c>
      <c r="D117" s="121" t="s">
        <v>71</v>
      </c>
      <c r="E117" s="121">
        <v>4295.62</v>
      </c>
      <c r="F117" s="238">
        <f t="shared" si="2"/>
        <v>179.60755455393092</v>
      </c>
      <c r="G117" s="122">
        <v>0</v>
      </c>
    </row>
    <row r="118" spans="1:7" s="82" customFormat="1" ht="11.25" customHeight="1">
      <c r="A118" s="178"/>
      <c r="B118" s="200" t="s">
        <v>585</v>
      </c>
      <c r="C118" s="121">
        <v>1089.71</v>
      </c>
      <c r="D118" s="121" t="s">
        <v>71</v>
      </c>
      <c r="E118" s="121">
        <v>2870.54</v>
      </c>
      <c r="F118" s="238">
        <f t="shared" si="2"/>
        <v>263.4223784309587</v>
      </c>
      <c r="G118" s="122">
        <v>0</v>
      </c>
    </row>
    <row r="119" spans="1:7" s="82" customFormat="1" ht="11.25" customHeight="1">
      <c r="A119" s="178"/>
      <c r="B119" s="200" t="s">
        <v>586</v>
      </c>
      <c r="C119" s="121">
        <v>69.61</v>
      </c>
      <c r="D119" s="121" t="s">
        <v>71</v>
      </c>
      <c r="E119" s="121">
        <v>29.36</v>
      </c>
      <c r="F119" s="238">
        <f t="shared" si="2"/>
        <v>42.17784801034334</v>
      </c>
      <c r="G119" s="122">
        <v>0</v>
      </c>
    </row>
    <row r="120" spans="1:7" s="82" customFormat="1" ht="11.25" customHeight="1">
      <c r="A120" s="179"/>
      <c r="B120" s="200" t="s">
        <v>587</v>
      </c>
      <c r="C120" s="121">
        <v>1232.35</v>
      </c>
      <c r="D120" s="121" t="s">
        <v>71</v>
      </c>
      <c r="E120" s="121">
        <v>1395.72</v>
      </c>
      <c r="F120" s="238">
        <f t="shared" si="2"/>
        <v>113.25678581571795</v>
      </c>
      <c r="G120" s="122">
        <v>0</v>
      </c>
    </row>
    <row r="121" spans="1:7" s="82" customFormat="1" ht="11.25" customHeight="1">
      <c r="A121" s="179"/>
      <c r="B121" s="200" t="s">
        <v>588</v>
      </c>
      <c r="C121" s="121">
        <v>74515.7</v>
      </c>
      <c r="D121" s="121" t="s">
        <v>71</v>
      </c>
      <c r="E121" s="121">
        <v>78951.94</v>
      </c>
      <c r="F121" s="238">
        <f t="shared" si="2"/>
        <v>105.95342994831962</v>
      </c>
      <c r="G121" s="122">
        <v>0</v>
      </c>
    </row>
    <row r="122" spans="1:7" s="82" customFormat="1" ht="11.25" customHeight="1">
      <c r="A122" s="179"/>
      <c r="B122" s="200" t="s">
        <v>589</v>
      </c>
      <c r="C122" s="121">
        <v>692.15</v>
      </c>
      <c r="D122" s="121" t="s">
        <v>71</v>
      </c>
      <c r="E122" s="121">
        <v>279.09</v>
      </c>
      <c r="F122" s="238">
        <f t="shared" si="2"/>
        <v>40.322184497580004</v>
      </c>
      <c r="G122" s="122">
        <v>0</v>
      </c>
    </row>
    <row r="123" spans="1:7" s="82" customFormat="1" ht="11.25" customHeight="1">
      <c r="A123" s="178"/>
      <c r="B123" s="200" t="s">
        <v>590</v>
      </c>
      <c r="C123" s="121">
        <v>73823.55</v>
      </c>
      <c r="D123" s="121" t="s">
        <v>71</v>
      </c>
      <c r="E123" s="121">
        <v>78672.85</v>
      </c>
      <c r="F123" s="238">
        <f t="shared" si="2"/>
        <v>106.56877107643834</v>
      </c>
      <c r="G123" s="122">
        <v>0</v>
      </c>
    </row>
    <row r="124" spans="1:7" s="82" customFormat="1" ht="11.25" customHeight="1">
      <c r="A124" s="179"/>
      <c r="B124" s="200" t="s">
        <v>591</v>
      </c>
      <c r="C124" s="121">
        <v>231383.94</v>
      </c>
      <c r="D124" s="121" t="s">
        <v>71</v>
      </c>
      <c r="E124" s="121">
        <v>175113.62</v>
      </c>
      <c r="F124" s="238">
        <f t="shared" si="2"/>
        <v>75.68097422837558</v>
      </c>
      <c r="G124" s="122">
        <v>0</v>
      </c>
    </row>
    <row r="125" spans="1:7" s="105" customFormat="1" ht="11.25" customHeight="1">
      <c r="A125" s="179"/>
      <c r="B125" s="200" t="s">
        <v>592</v>
      </c>
      <c r="C125" s="121">
        <v>49731.21</v>
      </c>
      <c r="D125" s="121" t="s">
        <v>71</v>
      </c>
      <c r="E125" s="121">
        <v>29815.97</v>
      </c>
      <c r="F125" s="238">
        <f t="shared" si="2"/>
        <v>59.95424201422005</v>
      </c>
      <c r="G125" s="122">
        <v>0</v>
      </c>
    </row>
    <row r="126" spans="1:7" s="105" customFormat="1" ht="11.25" customHeight="1">
      <c r="A126" s="178"/>
      <c r="B126" s="200" t="s">
        <v>593</v>
      </c>
      <c r="C126" s="121">
        <v>181652.73</v>
      </c>
      <c r="D126" s="121" t="s">
        <v>71</v>
      </c>
      <c r="E126" s="121">
        <v>145297.65</v>
      </c>
      <c r="F126" s="238">
        <f t="shared" si="2"/>
        <v>79.98649400975145</v>
      </c>
      <c r="G126" s="122">
        <v>0</v>
      </c>
    </row>
    <row r="127" spans="1:7" s="105" customFormat="1" ht="11.25" customHeight="1">
      <c r="A127" s="179"/>
      <c r="B127" s="46" t="s">
        <v>594</v>
      </c>
      <c r="C127" s="119">
        <v>2109.23</v>
      </c>
      <c r="D127" s="119">
        <v>1600</v>
      </c>
      <c r="E127" s="119">
        <v>242.19</v>
      </c>
      <c r="F127" s="239">
        <f t="shared" si="2"/>
        <v>11.482389307946502</v>
      </c>
      <c r="G127" s="239">
        <f>E127/D127*100</f>
        <v>15.136875</v>
      </c>
    </row>
    <row r="128" spans="1:7" s="199" customFormat="1" ht="11.25" customHeight="1">
      <c r="A128" s="179"/>
      <c r="B128" s="200" t="s">
        <v>731</v>
      </c>
      <c r="C128" s="121">
        <v>1027.54</v>
      </c>
      <c r="D128" s="119"/>
      <c r="E128" s="121">
        <v>0</v>
      </c>
      <c r="F128" s="238">
        <f t="shared" si="2"/>
        <v>0</v>
      </c>
      <c r="G128" s="122">
        <v>0</v>
      </c>
    </row>
    <row r="129" spans="1:7" s="199" customFormat="1" ht="11.25" customHeight="1">
      <c r="A129" s="179"/>
      <c r="B129" s="200" t="s">
        <v>732</v>
      </c>
      <c r="C129" s="121">
        <v>1027.54</v>
      </c>
      <c r="D129" s="119"/>
      <c r="E129" s="121">
        <v>0</v>
      </c>
      <c r="F129" s="238">
        <f t="shared" si="2"/>
        <v>0</v>
      </c>
      <c r="G129" s="122">
        <v>0</v>
      </c>
    </row>
    <row r="130" spans="1:7" s="105" customFormat="1" ht="11.25" customHeight="1">
      <c r="A130" s="179"/>
      <c r="B130" s="200" t="s">
        <v>595</v>
      </c>
      <c r="C130" s="121">
        <v>1081.69</v>
      </c>
      <c r="D130" s="121" t="s">
        <v>71</v>
      </c>
      <c r="E130" s="121">
        <v>242.19</v>
      </c>
      <c r="F130" s="238">
        <f t="shared" si="2"/>
        <v>22.389963852859875</v>
      </c>
      <c r="G130" s="122">
        <v>0</v>
      </c>
    </row>
    <row r="131" spans="1:7" s="82" customFormat="1" ht="11.25" customHeight="1">
      <c r="A131" s="178"/>
      <c r="B131" s="200" t="s">
        <v>596</v>
      </c>
      <c r="C131" s="121">
        <v>212.36</v>
      </c>
      <c r="D131" s="121" t="s">
        <v>71</v>
      </c>
      <c r="E131" s="121">
        <v>242.19</v>
      </c>
      <c r="F131" s="238">
        <f t="shared" si="2"/>
        <v>114.04690148803918</v>
      </c>
      <c r="G131" s="122">
        <v>0</v>
      </c>
    </row>
    <row r="132" spans="1:7" s="82" customFormat="1" ht="11.25" customHeight="1">
      <c r="A132" s="178"/>
      <c r="B132" s="200" t="s">
        <v>597</v>
      </c>
      <c r="C132" s="121">
        <v>869.33</v>
      </c>
      <c r="D132" s="121" t="s">
        <v>71</v>
      </c>
      <c r="E132" s="121">
        <v>0</v>
      </c>
      <c r="F132" s="238">
        <f t="shared" si="2"/>
        <v>0</v>
      </c>
      <c r="G132" s="122">
        <v>0</v>
      </c>
    </row>
    <row r="133" spans="1:7" s="82" customFormat="1" ht="11.25" customHeight="1">
      <c r="A133" s="179"/>
      <c r="B133" s="46" t="s">
        <v>598</v>
      </c>
      <c r="C133" s="119">
        <v>0</v>
      </c>
      <c r="D133" s="119">
        <v>7570</v>
      </c>
      <c r="E133" s="119">
        <v>4774.54</v>
      </c>
      <c r="F133" s="238">
        <v>0</v>
      </c>
      <c r="G133" s="239">
        <f>E133/D133*100</f>
        <v>63.07186261558785</v>
      </c>
    </row>
    <row r="134" spans="1:7" s="82" customFormat="1" ht="11.25" customHeight="1">
      <c r="A134" s="179"/>
      <c r="B134" s="200" t="s">
        <v>599</v>
      </c>
      <c r="C134" s="121">
        <v>0</v>
      </c>
      <c r="D134" s="121" t="s">
        <v>71</v>
      </c>
      <c r="E134" s="121">
        <v>4774.54</v>
      </c>
      <c r="F134" s="238">
        <v>0</v>
      </c>
      <c r="G134" s="122">
        <v>0</v>
      </c>
    </row>
    <row r="135" spans="1:7" s="82" customFormat="1" ht="11.25" customHeight="1">
      <c r="A135" s="178"/>
      <c r="B135" s="200" t="s">
        <v>600</v>
      </c>
      <c r="C135" s="121">
        <v>0</v>
      </c>
      <c r="D135" s="121" t="s">
        <v>71</v>
      </c>
      <c r="E135" s="121">
        <v>4774.54</v>
      </c>
      <c r="F135" s="238">
        <v>0</v>
      </c>
      <c r="G135" s="122">
        <v>0</v>
      </c>
    </row>
    <row r="136" spans="1:7" s="82" customFormat="1" ht="11.25" customHeight="1">
      <c r="A136" s="201"/>
      <c r="B136" s="202" t="s">
        <v>601</v>
      </c>
      <c r="C136" s="203">
        <v>1720.07</v>
      </c>
      <c r="D136" s="203">
        <v>10610</v>
      </c>
      <c r="E136" s="203">
        <v>1603.51</v>
      </c>
      <c r="F136" s="237">
        <f t="shared" si="2"/>
        <v>93.22353160045812</v>
      </c>
      <c r="G136" s="204">
        <v>15.11</v>
      </c>
    </row>
    <row r="137" spans="1:7" s="82" customFormat="1" ht="11.25" customHeight="1">
      <c r="A137" s="179"/>
      <c r="B137" s="46" t="s">
        <v>602</v>
      </c>
      <c r="C137" s="119">
        <v>1720.07</v>
      </c>
      <c r="D137" s="119">
        <v>10610</v>
      </c>
      <c r="E137" s="119">
        <v>1603.51</v>
      </c>
      <c r="F137" s="238">
        <f t="shared" si="2"/>
        <v>93.22353160045812</v>
      </c>
      <c r="G137" s="120">
        <v>15.11</v>
      </c>
    </row>
    <row r="138" spans="1:7" s="149" customFormat="1" ht="11.25" customHeight="1">
      <c r="A138" s="205"/>
      <c r="B138" s="200" t="s">
        <v>603</v>
      </c>
      <c r="C138" s="121">
        <v>1720.07</v>
      </c>
      <c r="D138" s="121" t="s">
        <v>71</v>
      </c>
      <c r="E138" s="121">
        <v>1603.51</v>
      </c>
      <c r="F138" s="238">
        <f t="shared" si="2"/>
        <v>93.22353160045812</v>
      </c>
      <c r="G138" s="122">
        <v>0</v>
      </c>
    </row>
    <row r="139" spans="1:7" s="82" customFormat="1" ht="11.25" customHeight="1">
      <c r="A139" s="178"/>
      <c r="B139" s="200" t="s">
        <v>604</v>
      </c>
      <c r="C139" s="121">
        <v>1720.07</v>
      </c>
      <c r="D139" s="121" t="s">
        <v>71</v>
      </c>
      <c r="E139" s="121">
        <v>1603.51</v>
      </c>
      <c r="F139" s="238">
        <f t="shared" si="2"/>
        <v>93.22353160045812</v>
      </c>
      <c r="G139" s="122">
        <v>0</v>
      </c>
    </row>
    <row r="140" spans="1:7" s="172" customFormat="1" ht="11.25" customHeight="1">
      <c r="A140" s="174"/>
      <c r="B140" s="174"/>
      <c r="C140" s="170"/>
      <c r="D140" s="182"/>
      <c r="E140" s="170"/>
      <c r="F140" s="136"/>
      <c r="G140" s="136"/>
    </row>
    <row r="141" spans="1:7" s="177" customFormat="1" ht="11.25" customHeight="1">
      <c r="A141" s="193"/>
      <c r="B141" s="193"/>
      <c r="C141" s="170"/>
      <c r="D141" s="170"/>
      <c r="E141" s="170"/>
      <c r="F141" s="136"/>
      <c r="G141" s="136"/>
    </row>
    <row r="142" spans="1:7" s="177" customFormat="1" ht="11.25" customHeight="1">
      <c r="A142" s="193"/>
      <c r="B142" s="193"/>
      <c r="C142" s="170"/>
      <c r="D142" s="170"/>
      <c r="E142" s="170"/>
      <c r="F142" s="136"/>
      <c r="G142" s="136"/>
    </row>
    <row r="143" spans="1:7" s="195" customFormat="1" ht="11.25" customHeight="1">
      <c r="A143" s="193"/>
      <c r="B143" s="193"/>
      <c r="C143" s="170"/>
      <c r="D143" s="170"/>
      <c r="E143" s="170"/>
      <c r="F143" s="136"/>
      <c r="G143" s="136"/>
    </row>
    <row r="144" spans="1:7" s="195" customFormat="1" ht="11.25" customHeight="1">
      <c r="A144" s="193"/>
      <c r="B144" s="193"/>
      <c r="C144" s="170"/>
      <c r="D144" s="170"/>
      <c r="E144" s="170"/>
      <c r="F144" s="136"/>
      <c r="G144" s="136"/>
    </row>
    <row r="145" spans="1:7" s="177" customFormat="1" ht="11.25" customHeight="1">
      <c r="A145" s="91" t="s">
        <v>169</v>
      </c>
      <c r="B145" s="91"/>
      <c r="C145" s="180">
        <f>C146+C211</f>
        <v>1115478.23</v>
      </c>
      <c r="D145" s="180">
        <f>D146+D211</f>
        <v>5545040</v>
      </c>
      <c r="E145" s="180">
        <f>E146+E211</f>
        <v>1314494.33</v>
      </c>
      <c r="F145" s="240">
        <f>E145/C145</f>
        <v>1.1784132533003358</v>
      </c>
      <c r="G145" s="240">
        <f>E145/D145</f>
        <v>0.2370576821808319</v>
      </c>
    </row>
    <row r="146" spans="1:7" s="172" customFormat="1" ht="11.25" customHeight="1">
      <c r="A146" s="201"/>
      <c r="B146" s="202" t="s">
        <v>606</v>
      </c>
      <c r="C146" s="203">
        <v>883782.72</v>
      </c>
      <c r="D146" s="203">
        <v>2594540</v>
      </c>
      <c r="E146" s="203">
        <v>1031643.48</v>
      </c>
      <c r="F146" s="245">
        <f aca="true" t="shared" si="3" ref="F146:F209">E146/C146</f>
        <v>1.1673044252324825</v>
      </c>
      <c r="G146" s="241">
        <f>E146/D146</f>
        <v>0.3976209578576549</v>
      </c>
    </row>
    <row r="147" spans="1:7" s="82" customFormat="1" ht="11.25" customHeight="1">
      <c r="A147" s="178"/>
      <c r="B147" s="46" t="s">
        <v>607</v>
      </c>
      <c r="C147" s="119">
        <v>276702.53</v>
      </c>
      <c r="D147" s="119">
        <v>791090</v>
      </c>
      <c r="E147" s="119">
        <v>344985.32</v>
      </c>
      <c r="F147" s="244">
        <f t="shared" si="3"/>
        <v>1.2467732767026019</v>
      </c>
      <c r="G147" s="242">
        <f>E147/D147</f>
        <v>0.4360885866336321</v>
      </c>
    </row>
    <row r="148" spans="1:7" s="82" customFormat="1" ht="11.25" customHeight="1">
      <c r="A148" s="178"/>
      <c r="B148" s="200" t="s">
        <v>608</v>
      </c>
      <c r="C148" s="121">
        <v>222357.42</v>
      </c>
      <c r="D148" s="121" t="s">
        <v>71</v>
      </c>
      <c r="E148" s="121">
        <v>281143.53</v>
      </c>
      <c r="F148" s="244">
        <f t="shared" si="3"/>
        <v>1.2643766508893655</v>
      </c>
      <c r="G148" s="243">
        <v>0</v>
      </c>
    </row>
    <row r="149" spans="1:7" s="82" customFormat="1" ht="11.25" customHeight="1">
      <c r="A149" s="179"/>
      <c r="B149" s="200" t="s">
        <v>609</v>
      </c>
      <c r="C149" s="121">
        <v>222357.42</v>
      </c>
      <c r="D149" s="121" t="s">
        <v>71</v>
      </c>
      <c r="E149" s="121">
        <v>281143.53</v>
      </c>
      <c r="F149" s="244">
        <f t="shared" si="3"/>
        <v>1.2643766508893655</v>
      </c>
      <c r="G149" s="243">
        <v>0</v>
      </c>
    </row>
    <row r="150" spans="1:7" s="82" customFormat="1" ht="11.25" customHeight="1">
      <c r="A150" s="178"/>
      <c r="B150" s="200" t="s">
        <v>610</v>
      </c>
      <c r="C150" s="121">
        <v>17763.63</v>
      </c>
      <c r="D150" s="121" t="s">
        <v>71</v>
      </c>
      <c r="E150" s="121">
        <v>18517.04</v>
      </c>
      <c r="F150" s="244">
        <f t="shared" si="3"/>
        <v>1.042413065347567</v>
      </c>
      <c r="G150" s="243">
        <v>0</v>
      </c>
    </row>
    <row r="151" spans="1:7" s="82" customFormat="1" ht="11.25" customHeight="1">
      <c r="A151" s="179"/>
      <c r="B151" s="200" t="s">
        <v>611</v>
      </c>
      <c r="C151" s="121">
        <v>17763.63</v>
      </c>
      <c r="D151" s="121" t="s">
        <v>71</v>
      </c>
      <c r="E151" s="121">
        <v>18517.04</v>
      </c>
      <c r="F151" s="244">
        <f t="shared" si="3"/>
        <v>1.042413065347567</v>
      </c>
      <c r="G151" s="243">
        <v>0</v>
      </c>
    </row>
    <row r="152" spans="1:7" s="82" customFormat="1" ht="11.25" customHeight="1">
      <c r="A152" s="178"/>
      <c r="B152" s="200" t="s">
        <v>612</v>
      </c>
      <c r="C152" s="121">
        <v>36581.48</v>
      </c>
      <c r="D152" s="121" t="s">
        <v>71</v>
      </c>
      <c r="E152" s="121">
        <v>45324.75</v>
      </c>
      <c r="F152" s="244">
        <f t="shared" si="3"/>
        <v>1.2390080991802408</v>
      </c>
      <c r="G152" s="243">
        <v>0</v>
      </c>
    </row>
    <row r="153" spans="1:7" s="82" customFormat="1" ht="11.25" customHeight="1">
      <c r="A153" s="179"/>
      <c r="B153" s="200" t="s">
        <v>613</v>
      </c>
      <c r="C153" s="121">
        <v>36581.48</v>
      </c>
      <c r="D153" s="121" t="s">
        <v>71</v>
      </c>
      <c r="E153" s="121">
        <v>45324.75</v>
      </c>
      <c r="F153" s="244">
        <f t="shared" si="3"/>
        <v>1.2390080991802408</v>
      </c>
      <c r="G153" s="243">
        <v>0</v>
      </c>
    </row>
    <row r="154" spans="1:7" s="82" customFormat="1" ht="11.25" customHeight="1">
      <c r="A154" s="179"/>
      <c r="B154" s="46" t="s">
        <v>614</v>
      </c>
      <c r="C154" s="119">
        <v>286261.48</v>
      </c>
      <c r="D154" s="119">
        <v>846050</v>
      </c>
      <c r="E154" s="119">
        <v>302203.2</v>
      </c>
      <c r="F154" s="244">
        <f t="shared" si="3"/>
        <v>1.0556893648422416</v>
      </c>
      <c r="G154" s="242">
        <f>E154/D154</f>
        <v>0.3571930736954081</v>
      </c>
    </row>
    <row r="155" spans="1:7" s="82" customFormat="1" ht="11.25" customHeight="1">
      <c r="A155" s="178"/>
      <c r="B155" s="200" t="s">
        <v>615</v>
      </c>
      <c r="C155" s="121">
        <v>14026.48</v>
      </c>
      <c r="D155" s="121" t="s">
        <v>71</v>
      </c>
      <c r="E155" s="121">
        <v>17894.45</v>
      </c>
      <c r="F155" s="244">
        <f t="shared" si="3"/>
        <v>1.2757619873268276</v>
      </c>
      <c r="G155" s="243">
        <v>0</v>
      </c>
    </row>
    <row r="156" spans="1:7" s="82" customFormat="1" ht="11.25" customHeight="1">
      <c r="A156" s="178"/>
      <c r="B156" s="200" t="s">
        <v>616</v>
      </c>
      <c r="C156" s="121">
        <v>460.93</v>
      </c>
      <c r="D156" s="121" t="s">
        <v>71</v>
      </c>
      <c r="E156" s="121">
        <v>1200.16</v>
      </c>
      <c r="F156" s="244">
        <f t="shared" si="3"/>
        <v>2.603779315731239</v>
      </c>
      <c r="G156" s="243">
        <v>0</v>
      </c>
    </row>
    <row r="157" spans="1:7" s="82" customFormat="1" ht="11.25" customHeight="1">
      <c r="A157" s="179"/>
      <c r="B157" s="200" t="s">
        <v>617</v>
      </c>
      <c r="C157" s="121">
        <v>9218.45</v>
      </c>
      <c r="D157" s="121" t="s">
        <v>71</v>
      </c>
      <c r="E157" s="121">
        <v>11755.09</v>
      </c>
      <c r="F157" s="244">
        <f t="shared" si="3"/>
        <v>1.2751699038341586</v>
      </c>
      <c r="G157" s="243">
        <v>0</v>
      </c>
    </row>
    <row r="158" spans="1:7" s="82" customFormat="1" ht="11.25" customHeight="1">
      <c r="A158" s="179"/>
      <c r="B158" s="200" t="s">
        <v>618</v>
      </c>
      <c r="C158" s="121">
        <v>2981.46</v>
      </c>
      <c r="D158" s="121" t="s">
        <v>71</v>
      </c>
      <c r="E158" s="121">
        <v>2679.34</v>
      </c>
      <c r="F158" s="244">
        <f t="shared" si="3"/>
        <v>0.8986670959865302</v>
      </c>
      <c r="G158" s="243">
        <v>0</v>
      </c>
    </row>
    <row r="159" spans="1:7" s="82" customFormat="1" ht="11.25" customHeight="1">
      <c r="A159" s="179"/>
      <c r="B159" s="200" t="s">
        <v>619</v>
      </c>
      <c r="C159" s="121">
        <v>1365.64</v>
      </c>
      <c r="D159" s="121" t="s">
        <v>71</v>
      </c>
      <c r="E159" s="121">
        <v>2259.86</v>
      </c>
      <c r="F159" s="244">
        <f t="shared" si="3"/>
        <v>1.6547992150200639</v>
      </c>
      <c r="G159" s="243">
        <v>0</v>
      </c>
    </row>
    <row r="160" spans="1:7" s="82" customFormat="1" ht="11.25" customHeight="1">
      <c r="A160" s="179"/>
      <c r="B160" s="200" t="s">
        <v>620</v>
      </c>
      <c r="C160" s="121">
        <v>77218.84</v>
      </c>
      <c r="D160" s="121" t="s">
        <v>71</v>
      </c>
      <c r="E160" s="121">
        <v>91955.2</v>
      </c>
      <c r="F160" s="244">
        <f t="shared" si="3"/>
        <v>1.1908389196211702</v>
      </c>
      <c r="G160" s="243">
        <v>0</v>
      </c>
    </row>
    <row r="161" spans="1:7" s="82" customFormat="1" ht="11.25" customHeight="1">
      <c r="A161" s="178"/>
      <c r="B161" s="200" t="s">
        <v>621</v>
      </c>
      <c r="C161" s="121">
        <v>13474.88</v>
      </c>
      <c r="D161" s="121" t="s">
        <v>71</v>
      </c>
      <c r="E161" s="121">
        <v>13782.45</v>
      </c>
      <c r="F161" s="244">
        <f t="shared" si="3"/>
        <v>1.0228254351801278</v>
      </c>
      <c r="G161" s="243">
        <v>0</v>
      </c>
    </row>
    <row r="162" spans="1:7" s="82" customFormat="1" ht="11.25" customHeight="1">
      <c r="A162" s="179"/>
      <c r="B162" s="200" t="s">
        <v>622</v>
      </c>
      <c r="C162" s="121">
        <v>13747.82</v>
      </c>
      <c r="D162" s="121" t="s">
        <v>71</v>
      </c>
      <c r="E162" s="121">
        <v>16538.04</v>
      </c>
      <c r="F162" s="244">
        <f t="shared" si="3"/>
        <v>1.202957268861536</v>
      </c>
      <c r="G162" s="243">
        <v>0</v>
      </c>
    </row>
    <row r="163" spans="1:7" s="82" customFormat="1" ht="11.25" customHeight="1">
      <c r="A163" s="179"/>
      <c r="B163" s="200" t="s">
        <v>623</v>
      </c>
      <c r="C163" s="121">
        <v>43293.03</v>
      </c>
      <c r="D163" s="121" t="s">
        <v>71</v>
      </c>
      <c r="E163" s="121">
        <v>44578.49</v>
      </c>
      <c r="F163" s="244">
        <f t="shared" si="3"/>
        <v>1.0296920774545002</v>
      </c>
      <c r="G163" s="243">
        <v>0</v>
      </c>
    </row>
    <row r="164" spans="1:7" s="82" customFormat="1" ht="11.25" customHeight="1">
      <c r="A164" s="179"/>
      <c r="B164" s="200" t="s">
        <v>624</v>
      </c>
      <c r="C164" s="121">
        <v>4820.88</v>
      </c>
      <c r="D164" s="121" t="s">
        <v>71</v>
      </c>
      <c r="E164" s="121">
        <v>12662.55</v>
      </c>
      <c r="F164" s="244">
        <f t="shared" si="3"/>
        <v>2.6266055160053763</v>
      </c>
      <c r="G164" s="243">
        <v>0</v>
      </c>
    </row>
    <row r="165" spans="1:7" s="82" customFormat="1" ht="11.25" customHeight="1">
      <c r="A165" s="179"/>
      <c r="B165" s="200" t="s">
        <v>625</v>
      </c>
      <c r="C165" s="121">
        <v>275.98</v>
      </c>
      <c r="D165" s="121" t="s">
        <v>71</v>
      </c>
      <c r="E165" s="121">
        <v>2643.42</v>
      </c>
      <c r="F165" s="244">
        <f t="shared" si="3"/>
        <v>9.578302775563447</v>
      </c>
      <c r="G165" s="243">
        <v>0</v>
      </c>
    </row>
    <row r="166" spans="1:7" s="82" customFormat="1" ht="11.25" customHeight="1">
      <c r="A166" s="179"/>
      <c r="B166" s="200" t="s">
        <v>626</v>
      </c>
      <c r="C166" s="121">
        <v>1606.25</v>
      </c>
      <c r="D166" s="121" t="s">
        <v>71</v>
      </c>
      <c r="E166" s="121">
        <v>1750.25</v>
      </c>
      <c r="F166" s="244">
        <f t="shared" si="3"/>
        <v>1.0896498054474708</v>
      </c>
      <c r="G166" s="243">
        <v>0</v>
      </c>
    </row>
    <row r="167" spans="1:7" s="82" customFormat="1" ht="11.25" customHeight="1">
      <c r="A167" s="179"/>
      <c r="B167" s="200" t="s">
        <v>627</v>
      </c>
      <c r="C167" s="121">
        <v>172205.94</v>
      </c>
      <c r="D167" s="121" t="s">
        <v>71</v>
      </c>
      <c r="E167" s="121">
        <v>169391.8</v>
      </c>
      <c r="F167" s="244">
        <f t="shared" si="3"/>
        <v>0.9836582872809149</v>
      </c>
      <c r="G167" s="243">
        <v>0</v>
      </c>
    </row>
    <row r="168" spans="1:7" s="82" customFormat="1" ht="11.25" customHeight="1">
      <c r="A168" s="178"/>
      <c r="B168" s="200" t="s">
        <v>628</v>
      </c>
      <c r="C168" s="121">
        <v>16422.71</v>
      </c>
      <c r="D168" s="121" t="s">
        <v>71</v>
      </c>
      <c r="E168" s="121">
        <v>16648.91</v>
      </c>
      <c r="F168" s="244">
        <f t="shared" si="3"/>
        <v>1.0137736098366226</v>
      </c>
      <c r="G168" s="243">
        <v>0</v>
      </c>
    </row>
    <row r="169" spans="1:7" s="82" customFormat="1" ht="11.25" customHeight="1">
      <c r="A169" s="179"/>
      <c r="B169" s="200" t="s">
        <v>629</v>
      </c>
      <c r="C169" s="121">
        <v>29170.91</v>
      </c>
      <c r="D169" s="121" t="s">
        <v>71</v>
      </c>
      <c r="E169" s="121">
        <v>33797.41</v>
      </c>
      <c r="F169" s="244">
        <f t="shared" si="3"/>
        <v>1.1585997831401216</v>
      </c>
      <c r="G169" s="243">
        <v>0</v>
      </c>
    </row>
    <row r="170" spans="1:7" s="82" customFormat="1" ht="11.25" customHeight="1">
      <c r="A170" s="179"/>
      <c r="B170" s="200" t="s">
        <v>630</v>
      </c>
      <c r="C170" s="121">
        <v>23252.37</v>
      </c>
      <c r="D170" s="121" t="s">
        <v>71</v>
      </c>
      <c r="E170" s="121">
        <v>18260.98</v>
      </c>
      <c r="F170" s="244">
        <f t="shared" si="3"/>
        <v>0.7853384407696936</v>
      </c>
      <c r="G170" s="243">
        <v>0</v>
      </c>
    </row>
    <row r="171" spans="1:7" s="82" customFormat="1" ht="11.25" customHeight="1">
      <c r="A171" s="179"/>
      <c r="B171" s="200" t="s">
        <v>631</v>
      </c>
      <c r="C171" s="121">
        <v>14276.18</v>
      </c>
      <c r="D171" s="121" t="s">
        <v>71</v>
      </c>
      <c r="E171" s="121">
        <v>10365.23</v>
      </c>
      <c r="F171" s="244">
        <f t="shared" si="3"/>
        <v>0.7260506662146315</v>
      </c>
      <c r="G171" s="243">
        <v>0</v>
      </c>
    </row>
    <row r="172" spans="1:7" s="82" customFormat="1" ht="11.25" customHeight="1">
      <c r="A172" s="179"/>
      <c r="B172" s="200" t="s">
        <v>632</v>
      </c>
      <c r="C172" s="121">
        <v>25478.77</v>
      </c>
      <c r="D172" s="121" t="s">
        <v>71</v>
      </c>
      <c r="E172" s="121">
        <v>27416.33</v>
      </c>
      <c r="F172" s="244">
        <f t="shared" si="3"/>
        <v>1.0760460571683799</v>
      </c>
      <c r="G172" s="243">
        <v>0</v>
      </c>
    </row>
    <row r="173" spans="1:7" s="82" customFormat="1" ht="11.25" customHeight="1">
      <c r="A173" s="179"/>
      <c r="B173" s="200" t="s">
        <v>633</v>
      </c>
      <c r="C173" s="121">
        <v>8091.08</v>
      </c>
      <c r="D173" s="121" t="s">
        <v>71</v>
      </c>
      <c r="E173" s="121">
        <v>7649.29</v>
      </c>
      <c r="F173" s="244">
        <f t="shared" si="3"/>
        <v>0.9453978949658142</v>
      </c>
      <c r="G173" s="243">
        <v>0</v>
      </c>
    </row>
    <row r="174" spans="1:7" s="82" customFormat="1" ht="11.25" customHeight="1">
      <c r="A174" s="179"/>
      <c r="B174" s="200" t="s">
        <v>634</v>
      </c>
      <c r="C174" s="121">
        <v>28806.62</v>
      </c>
      <c r="D174" s="121" t="s">
        <v>71</v>
      </c>
      <c r="E174" s="121">
        <v>25653.58</v>
      </c>
      <c r="F174" s="244">
        <f t="shared" si="3"/>
        <v>0.89054460398339</v>
      </c>
      <c r="G174" s="243">
        <v>0</v>
      </c>
    </row>
    <row r="175" spans="1:7" s="82" customFormat="1" ht="11.25" customHeight="1">
      <c r="A175" s="179"/>
      <c r="B175" s="200" t="s">
        <v>635</v>
      </c>
      <c r="C175" s="121">
        <v>12025.87</v>
      </c>
      <c r="D175" s="121" t="s">
        <v>71</v>
      </c>
      <c r="E175" s="121">
        <v>12627.46</v>
      </c>
      <c r="F175" s="244">
        <f t="shared" si="3"/>
        <v>1.0500246551808725</v>
      </c>
      <c r="G175" s="243">
        <v>0</v>
      </c>
    </row>
    <row r="176" spans="1:7" s="82" customFormat="1" ht="11.25" customHeight="1">
      <c r="A176" s="179"/>
      <c r="B176" s="200" t="s">
        <v>636</v>
      </c>
      <c r="C176" s="121">
        <v>14681.43</v>
      </c>
      <c r="D176" s="121" t="s">
        <v>71</v>
      </c>
      <c r="E176" s="121">
        <v>16972.61</v>
      </c>
      <c r="F176" s="244">
        <f t="shared" si="3"/>
        <v>1.1560597298764494</v>
      </c>
      <c r="G176" s="243">
        <v>0</v>
      </c>
    </row>
    <row r="177" spans="1:7" s="82" customFormat="1" ht="11.25" customHeight="1">
      <c r="A177" s="179"/>
      <c r="B177" s="200" t="s">
        <v>637</v>
      </c>
      <c r="C177" s="121">
        <v>22.03</v>
      </c>
      <c r="D177" s="121" t="s">
        <v>71</v>
      </c>
      <c r="E177" s="121">
        <v>52</v>
      </c>
      <c r="F177" s="244">
        <f t="shared" si="3"/>
        <v>2.3604176123467995</v>
      </c>
      <c r="G177" s="243">
        <v>0</v>
      </c>
    </row>
    <row r="178" spans="1:7" s="82" customFormat="1" ht="11.25" customHeight="1">
      <c r="A178" s="178"/>
      <c r="B178" s="200" t="s">
        <v>638</v>
      </c>
      <c r="C178" s="121">
        <v>22.03</v>
      </c>
      <c r="D178" s="121" t="s">
        <v>71</v>
      </c>
      <c r="E178" s="121">
        <v>52</v>
      </c>
      <c r="F178" s="244">
        <f t="shared" si="3"/>
        <v>2.3604176123467995</v>
      </c>
      <c r="G178" s="243">
        <v>0</v>
      </c>
    </row>
    <row r="179" spans="1:7" s="82" customFormat="1" ht="11.25" customHeight="1">
      <c r="A179" s="179"/>
      <c r="B179" s="200" t="s">
        <v>639</v>
      </c>
      <c r="C179" s="121">
        <v>22788.19</v>
      </c>
      <c r="D179" s="121" t="s">
        <v>71</v>
      </c>
      <c r="E179" s="121">
        <v>22909.75</v>
      </c>
      <c r="F179" s="244">
        <f t="shared" si="3"/>
        <v>1.0053343420429617</v>
      </c>
      <c r="G179" s="243">
        <v>0</v>
      </c>
    </row>
    <row r="180" spans="1:7" s="82" customFormat="1" ht="11.25" customHeight="1">
      <c r="A180" s="178"/>
      <c r="B180" s="200" t="s">
        <v>640</v>
      </c>
      <c r="C180" s="121">
        <v>3950.6</v>
      </c>
      <c r="D180" s="121" t="s">
        <v>71</v>
      </c>
      <c r="E180" s="121">
        <v>3757.71</v>
      </c>
      <c r="F180" s="244">
        <f t="shared" si="3"/>
        <v>0.95117450513846</v>
      </c>
      <c r="G180" s="243">
        <v>0</v>
      </c>
    </row>
    <row r="181" spans="1:7" s="82" customFormat="1" ht="11.25" customHeight="1">
      <c r="A181" s="179"/>
      <c r="B181" s="200" t="s">
        <v>641</v>
      </c>
      <c r="C181" s="121">
        <v>2320.3</v>
      </c>
      <c r="D181" s="121" t="s">
        <v>71</v>
      </c>
      <c r="E181" s="121">
        <v>2709.91</v>
      </c>
      <c r="F181" s="244">
        <f t="shared" si="3"/>
        <v>1.1679136318579493</v>
      </c>
      <c r="G181" s="243">
        <v>0</v>
      </c>
    </row>
    <row r="182" spans="1:7" s="82" customFormat="1" ht="11.25" customHeight="1">
      <c r="A182" s="179"/>
      <c r="B182" s="200" t="s">
        <v>642</v>
      </c>
      <c r="C182" s="121">
        <v>759.07</v>
      </c>
      <c r="D182" s="121" t="s">
        <v>71</v>
      </c>
      <c r="E182" s="121">
        <v>2369.48</v>
      </c>
      <c r="F182" s="244">
        <f t="shared" si="3"/>
        <v>3.1215566416799505</v>
      </c>
      <c r="G182" s="243">
        <v>0</v>
      </c>
    </row>
    <row r="183" spans="1:7" s="82" customFormat="1" ht="11.25" customHeight="1">
      <c r="A183" s="179"/>
      <c r="B183" s="200" t="s">
        <v>643</v>
      </c>
      <c r="C183" s="121">
        <v>9795.72</v>
      </c>
      <c r="D183" s="121" t="s">
        <v>71</v>
      </c>
      <c r="E183" s="121">
        <v>7548.94</v>
      </c>
      <c r="F183" s="244">
        <f t="shared" si="3"/>
        <v>0.7706365637237488</v>
      </c>
      <c r="G183" s="243">
        <v>0</v>
      </c>
    </row>
    <row r="184" spans="1:7" s="82" customFormat="1" ht="11.25" customHeight="1">
      <c r="A184" s="179"/>
      <c r="B184" s="200" t="s">
        <v>644</v>
      </c>
      <c r="C184" s="121">
        <v>331.81</v>
      </c>
      <c r="D184" s="121" t="s">
        <v>71</v>
      </c>
      <c r="E184" s="121">
        <v>323.88</v>
      </c>
      <c r="F184" s="244">
        <f t="shared" si="3"/>
        <v>0.9761007805671921</v>
      </c>
      <c r="G184" s="243">
        <v>0</v>
      </c>
    </row>
    <row r="185" spans="1:7" s="82" customFormat="1" ht="11.25" customHeight="1">
      <c r="A185" s="179"/>
      <c r="B185" s="200" t="s">
        <v>645</v>
      </c>
      <c r="C185" s="121">
        <v>5630.69</v>
      </c>
      <c r="D185" s="121" t="s">
        <v>71</v>
      </c>
      <c r="E185" s="121">
        <v>6199.83</v>
      </c>
      <c r="F185" s="244">
        <f t="shared" si="3"/>
        <v>1.101078198231478</v>
      </c>
      <c r="G185" s="243">
        <v>0</v>
      </c>
    </row>
    <row r="186" spans="1:7" s="82" customFormat="1" ht="11.25" customHeight="1">
      <c r="A186" s="179"/>
      <c r="B186" s="46" t="s">
        <v>646</v>
      </c>
      <c r="C186" s="119">
        <v>17024.47</v>
      </c>
      <c r="D186" s="119">
        <v>37790</v>
      </c>
      <c r="E186" s="119">
        <v>11108.53</v>
      </c>
      <c r="F186" s="244">
        <f t="shared" si="3"/>
        <v>0.6525037196458979</v>
      </c>
      <c r="G186" s="242">
        <f>E186/D186</f>
        <v>0.2939542206933051</v>
      </c>
    </row>
    <row r="187" spans="1:7" s="82" customFormat="1" ht="11.25" customHeight="1">
      <c r="A187" s="179"/>
      <c r="B187" s="200" t="s">
        <v>647</v>
      </c>
      <c r="C187" s="121">
        <v>6052.56</v>
      </c>
      <c r="D187" s="121" t="s">
        <v>71</v>
      </c>
      <c r="E187" s="121">
        <v>6208.23</v>
      </c>
      <c r="F187" s="244">
        <f t="shared" si="3"/>
        <v>1.0257196954677028</v>
      </c>
      <c r="G187" s="243">
        <v>0</v>
      </c>
    </row>
    <row r="188" spans="1:7" s="82" customFormat="1" ht="11.25" customHeight="1">
      <c r="A188" s="178"/>
      <c r="B188" s="200" t="s">
        <v>648</v>
      </c>
      <c r="C188" s="121">
        <v>6052.56</v>
      </c>
      <c r="D188" s="121" t="s">
        <v>71</v>
      </c>
      <c r="E188" s="121">
        <v>6208.23</v>
      </c>
      <c r="F188" s="244">
        <f t="shared" si="3"/>
        <v>1.0257196954677028</v>
      </c>
      <c r="G188" s="243">
        <v>0</v>
      </c>
    </row>
    <row r="189" spans="1:7" s="82" customFormat="1" ht="11.25" customHeight="1">
      <c r="A189" s="178"/>
      <c r="B189" s="200" t="s">
        <v>649</v>
      </c>
      <c r="C189" s="121">
        <v>10971.91</v>
      </c>
      <c r="D189" s="121" t="s">
        <v>71</v>
      </c>
      <c r="E189" s="121">
        <v>4900.3</v>
      </c>
      <c r="F189" s="244">
        <f t="shared" si="3"/>
        <v>0.4466223292024816</v>
      </c>
      <c r="G189" s="243">
        <v>0</v>
      </c>
    </row>
    <row r="190" spans="1:7" s="82" customFormat="1" ht="11.25" customHeight="1">
      <c r="A190" s="179"/>
      <c r="B190" s="200" t="s">
        <v>650</v>
      </c>
      <c r="C190" s="121">
        <v>3467.99</v>
      </c>
      <c r="D190" s="121" t="s">
        <v>71</v>
      </c>
      <c r="E190" s="121">
        <v>3671.85</v>
      </c>
      <c r="F190" s="244">
        <f t="shared" si="3"/>
        <v>1.0587833298250573</v>
      </c>
      <c r="G190" s="243">
        <v>0</v>
      </c>
    </row>
    <row r="191" spans="1:7" s="82" customFormat="1" ht="11.25" customHeight="1">
      <c r="A191" s="178"/>
      <c r="B191" s="200" t="s">
        <v>651</v>
      </c>
      <c r="C191" s="121">
        <v>10.11</v>
      </c>
      <c r="D191" s="121" t="s">
        <v>71</v>
      </c>
      <c r="E191" s="121">
        <v>10.71</v>
      </c>
      <c r="F191" s="244">
        <f t="shared" si="3"/>
        <v>1.0593471810089021</v>
      </c>
      <c r="G191" s="243">
        <v>0</v>
      </c>
    </row>
    <row r="192" spans="1:7" s="82" customFormat="1" ht="11.25" customHeight="1">
      <c r="A192" s="179"/>
      <c r="B192" s="200" t="s">
        <v>652</v>
      </c>
      <c r="C192" s="121">
        <v>7493.81</v>
      </c>
      <c r="D192" s="121" t="s">
        <v>71</v>
      </c>
      <c r="E192" s="121">
        <v>1217.74</v>
      </c>
      <c r="F192" s="244">
        <f t="shared" si="3"/>
        <v>0.1624994495456917</v>
      </c>
      <c r="G192" s="243">
        <v>0</v>
      </c>
    </row>
    <row r="193" spans="1:7" s="82" customFormat="1" ht="11.25" customHeight="1">
      <c r="A193" s="179"/>
      <c r="B193" s="46" t="s">
        <v>653</v>
      </c>
      <c r="C193" s="119">
        <v>7301.29</v>
      </c>
      <c r="D193" s="119">
        <v>34770</v>
      </c>
      <c r="E193" s="119">
        <v>6226.5</v>
      </c>
      <c r="F193" s="244">
        <f t="shared" si="3"/>
        <v>0.8527945061763058</v>
      </c>
      <c r="G193" s="242">
        <f>E193/D193</f>
        <v>0.17907679033649698</v>
      </c>
    </row>
    <row r="194" spans="1:7" s="82" customFormat="1" ht="11.25" customHeight="1">
      <c r="A194" s="179"/>
      <c r="B194" s="200" t="s">
        <v>654</v>
      </c>
      <c r="C194" s="121">
        <v>7301.29</v>
      </c>
      <c r="D194" s="121" t="s">
        <v>71</v>
      </c>
      <c r="E194" s="121">
        <v>6226.5</v>
      </c>
      <c r="F194" s="244">
        <f t="shared" si="3"/>
        <v>0.8527945061763058</v>
      </c>
      <c r="G194" s="243">
        <v>0</v>
      </c>
    </row>
    <row r="195" spans="1:7" s="82" customFormat="1" ht="11.25" customHeight="1">
      <c r="A195" s="178"/>
      <c r="B195" s="200" t="s">
        <v>655</v>
      </c>
      <c r="C195" s="121">
        <v>7301.29</v>
      </c>
      <c r="D195" s="121" t="s">
        <v>71</v>
      </c>
      <c r="E195" s="121">
        <v>6226.5</v>
      </c>
      <c r="F195" s="244">
        <f t="shared" si="3"/>
        <v>0.8527945061763058</v>
      </c>
      <c r="G195" s="243">
        <v>0</v>
      </c>
    </row>
    <row r="196" spans="1:7" s="82" customFormat="1" ht="11.25" customHeight="1">
      <c r="A196" s="178"/>
      <c r="B196" s="46" t="s">
        <v>656</v>
      </c>
      <c r="C196" s="119">
        <v>38715.8</v>
      </c>
      <c r="D196" s="119">
        <v>134070</v>
      </c>
      <c r="E196" s="119">
        <v>69288.83</v>
      </c>
      <c r="F196" s="244">
        <f t="shared" si="3"/>
        <v>1.7896783742038134</v>
      </c>
      <c r="G196" s="242">
        <f>E196/D196</f>
        <v>0.5168108450809279</v>
      </c>
    </row>
    <row r="197" spans="1:7" s="82" customFormat="1" ht="11.25" customHeight="1">
      <c r="A197" s="179"/>
      <c r="B197" s="200" t="s">
        <v>657</v>
      </c>
      <c r="C197" s="121">
        <v>711.01</v>
      </c>
      <c r="D197" s="121" t="s">
        <v>71</v>
      </c>
      <c r="E197" s="121">
        <v>2171.98</v>
      </c>
      <c r="F197" s="244">
        <f t="shared" si="3"/>
        <v>3.054781226705672</v>
      </c>
      <c r="G197" s="243">
        <v>0</v>
      </c>
    </row>
    <row r="198" spans="1:7" s="82" customFormat="1" ht="11.25" customHeight="1">
      <c r="A198" s="179"/>
      <c r="B198" s="200" t="s">
        <v>658</v>
      </c>
      <c r="C198" s="121">
        <v>711.01</v>
      </c>
      <c r="D198" s="121" t="s">
        <v>71</v>
      </c>
      <c r="E198" s="121">
        <v>2171.98</v>
      </c>
      <c r="F198" s="244">
        <f t="shared" si="3"/>
        <v>3.054781226705672</v>
      </c>
      <c r="G198" s="243">
        <v>0</v>
      </c>
    </row>
    <row r="199" spans="1:7" s="82" customFormat="1" ht="11.25" customHeight="1">
      <c r="A199" s="178"/>
      <c r="B199" s="200" t="s">
        <v>659</v>
      </c>
      <c r="C199" s="121">
        <v>38004.79</v>
      </c>
      <c r="D199" s="121" t="s">
        <v>71</v>
      </c>
      <c r="E199" s="121">
        <v>67116.85</v>
      </c>
      <c r="F199" s="244">
        <f t="shared" si="3"/>
        <v>1.7660102844930863</v>
      </c>
      <c r="G199" s="243">
        <v>0</v>
      </c>
    </row>
    <row r="200" spans="1:7" s="82" customFormat="1" ht="11.25" customHeight="1">
      <c r="A200" s="178"/>
      <c r="B200" s="200" t="s">
        <v>660</v>
      </c>
      <c r="C200" s="121">
        <v>38004.79</v>
      </c>
      <c r="D200" s="121" t="s">
        <v>71</v>
      </c>
      <c r="E200" s="121">
        <v>60991.85</v>
      </c>
      <c r="F200" s="244">
        <f t="shared" si="3"/>
        <v>1.6048463890999003</v>
      </c>
      <c r="G200" s="243">
        <v>0</v>
      </c>
    </row>
    <row r="201" spans="1:7" s="82" customFormat="1" ht="11.25" customHeight="1">
      <c r="A201" s="179"/>
      <c r="B201" s="200" t="s">
        <v>661</v>
      </c>
      <c r="C201" s="121">
        <v>0</v>
      </c>
      <c r="D201" s="121" t="s">
        <v>71</v>
      </c>
      <c r="E201" s="121">
        <v>6125</v>
      </c>
      <c r="F201" s="244" t="e">
        <f t="shared" si="3"/>
        <v>#DIV/0!</v>
      </c>
      <c r="G201" s="243">
        <v>0</v>
      </c>
    </row>
    <row r="202" spans="1:7" s="82" customFormat="1" ht="11.25" customHeight="1">
      <c r="A202" s="179"/>
      <c r="B202" s="46" t="s">
        <v>662</v>
      </c>
      <c r="C202" s="119">
        <v>153252.39</v>
      </c>
      <c r="D202" s="119">
        <v>443160</v>
      </c>
      <c r="E202" s="119">
        <v>127893.9</v>
      </c>
      <c r="F202" s="244">
        <f t="shared" si="3"/>
        <v>0.8345311939343979</v>
      </c>
      <c r="G202" s="242">
        <f>E202/D202</f>
        <v>0.28859531546168427</v>
      </c>
    </row>
    <row r="203" spans="1:7" s="82" customFormat="1" ht="11.25" customHeight="1">
      <c r="A203" s="178"/>
      <c r="B203" s="200" t="s">
        <v>663</v>
      </c>
      <c r="C203" s="121">
        <v>153252.39</v>
      </c>
      <c r="D203" s="121" t="s">
        <v>71</v>
      </c>
      <c r="E203" s="121">
        <v>127893.9</v>
      </c>
      <c r="F203" s="244">
        <f t="shared" si="3"/>
        <v>0.8345311939343979</v>
      </c>
      <c r="G203" s="243">
        <v>0</v>
      </c>
    </row>
    <row r="204" spans="1:7" s="82" customFormat="1" ht="11.25" customHeight="1">
      <c r="A204" s="179"/>
      <c r="B204" s="200" t="s">
        <v>664</v>
      </c>
      <c r="C204" s="121">
        <v>40984.8</v>
      </c>
      <c r="D204" s="121" t="s">
        <v>71</v>
      </c>
      <c r="E204" s="121">
        <v>41519.18</v>
      </c>
      <c r="F204" s="244">
        <f t="shared" si="3"/>
        <v>1.0130384923191036</v>
      </c>
      <c r="G204" s="243">
        <v>0</v>
      </c>
    </row>
    <row r="205" spans="1:7" s="82" customFormat="1" ht="11.25" customHeight="1">
      <c r="A205" s="178"/>
      <c r="B205" s="200" t="s">
        <v>665</v>
      </c>
      <c r="C205" s="121">
        <v>112267.59</v>
      </c>
      <c r="D205" s="121" t="s">
        <v>71</v>
      </c>
      <c r="E205" s="121">
        <v>86374.72</v>
      </c>
      <c r="F205" s="244">
        <f t="shared" si="3"/>
        <v>0.7693646937642467</v>
      </c>
      <c r="G205" s="243">
        <v>0</v>
      </c>
    </row>
    <row r="206" spans="1:7" s="82" customFormat="1" ht="11.25" customHeight="1">
      <c r="A206" s="178"/>
      <c r="B206" s="46" t="s">
        <v>666</v>
      </c>
      <c r="C206" s="119">
        <v>104524.76</v>
      </c>
      <c r="D206" s="119">
        <v>307610</v>
      </c>
      <c r="E206" s="119">
        <v>169937.2</v>
      </c>
      <c r="F206" s="244">
        <f t="shared" si="3"/>
        <v>1.6258080860458328</v>
      </c>
      <c r="G206" s="242">
        <f>E206/D206</f>
        <v>0.552443678684048</v>
      </c>
    </row>
    <row r="207" spans="1:7" s="82" customFormat="1" ht="11.25" customHeight="1">
      <c r="A207" s="179"/>
      <c r="B207" s="200" t="s">
        <v>667</v>
      </c>
      <c r="C207" s="121">
        <v>103327.43</v>
      </c>
      <c r="D207" s="121" t="s">
        <v>71</v>
      </c>
      <c r="E207" s="121">
        <v>169937.2</v>
      </c>
      <c r="F207" s="244">
        <f t="shared" si="3"/>
        <v>1.6446475055074923</v>
      </c>
      <c r="G207" s="243">
        <v>0</v>
      </c>
    </row>
    <row r="208" spans="1:7" s="82" customFormat="1" ht="11.25" customHeight="1">
      <c r="A208" s="179"/>
      <c r="B208" s="200" t="s">
        <v>668</v>
      </c>
      <c r="C208" s="121">
        <v>103327.43</v>
      </c>
      <c r="D208" s="121" t="s">
        <v>71</v>
      </c>
      <c r="E208" s="121">
        <v>169937.2</v>
      </c>
      <c r="F208" s="244">
        <f t="shared" si="3"/>
        <v>1.6446475055074923</v>
      </c>
      <c r="G208" s="243">
        <v>0</v>
      </c>
    </row>
    <row r="209" spans="1:7" s="82" customFormat="1" ht="11.25" customHeight="1">
      <c r="A209" s="178"/>
      <c r="B209" s="200" t="s">
        <v>669</v>
      </c>
      <c r="C209" s="121">
        <v>1197.33</v>
      </c>
      <c r="D209" s="121" t="s">
        <v>71</v>
      </c>
      <c r="E209" s="121">
        <v>0</v>
      </c>
      <c r="F209" s="244">
        <f t="shared" si="3"/>
        <v>0</v>
      </c>
      <c r="G209" s="243">
        <v>0</v>
      </c>
    </row>
    <row r="210" spans="1:7" s="82" customFormat="1" ht="11.25" customHeight="1">
      <c r="A210" s="178"/>
      <c r="B210" s="200" t="s">
        <v>670</v>
      </c>
      <c r="C210" s="121">
        <v>1197.33</v>
      </c>
      <c r="D210" s="121" t="s">
        <v>71</v>
      </c>
      <c r="E210" s="121">
        <v>0</v>
      </c>
      <c r="F210" s="244">
        <f aca="true" t="shared" si="4" ref="F210:F231">E210/C210</f>
        <v>0</v>
      </c>
      <c r="G210" s="243">
        <v>0</v>
      </c>
    </row>
    <row r="211" spans="1:7" s="82" customFormat="1" ht="11.25" customHeight="1">
      <c r="A211" s="206"/>
      <c r="B211" s="202" t="s">
        <v>671</v>
      </c>
      <c r="C211" s="203">
        <v>231695.51</v>
      </c>
      <c r="D211" s="203">
        <v>2950500</v>
      </c>
      <c r="E211" s="203">
        <v>282850.85</v>
      </c>
      <c r="F211" s="241">
        <f t="shared" si="4"/>
        <v>1.220786928499391</v>
      </c>
      <c r="G211" s="241">
        <f>E211/D211</f>
        <v>0.0958653956956448</v>
      </c>
    </row>
    <row r="212" spans="1:7" s="82" customFormat="1" ht="11.25" customHeight="1">
      <c r="A212" s="178"/>
      <c r="B212" s="46" t="s">
        <v>672</v>
      </c>
      <c r="C212" s="119">
        <v>0</v>
      </c>
      <c r="D212" s="119">
        <v>26540</v>
      </c>
      <c r="E212" s="119">
        <v>0</v>
      </c>
      <c r="F212" s="244">
        <v>0</v>
      </c>
      <c r="G212" s="242">
        <f>E212/D212</f>
        <v>0</v>
      </c>
    </row>
    <row r="213" spans="1:7" s="82" customFormat="1" ht="11.25" customHeight="1">
      <c r="A213" s="179"/>
      <c r="B213" s="46" t="s">
        <v>673</v>
      </c>
      <c r="C213" s="119">
        <v>200925</v>
      </c>
      <c r="D213" s="119">
        <v>2473780</v>
      </c>
      <c r="E213" s="119">
        <v>251841.53</v>
      </c>
      <c r="F213" s="244">
        <f t="shared" si="4"/>
        <v>1.2534106258554187</v>
      </c>
      <c r="G213" s="242">
        <f>E213/D213</f>
        <v>0.10180433587465336</v>
      </c>
    </row>
    <row r="214" spans="1:7" s="82" customFormat="1" ht="11.25" customHeight="1">
      <c r="A214" s="178"/>
      <c r="B214" s="200" t="s">
        <v>674</v>
      </c>
      <c r="C214" s="121">
        <v>151685.59</v>
      </c>
      <c r="D214" s="121" t="s">
        <v>71</v>
      </c>
      <c r="E214" s="121">
        <v>151055.05</v>
      </c>
      <c r="F214" s="244">
        <f t="shared" si="4"/>
        <v>0.9958431120583042</v>
      </c>
      <c r="G214" s="243">
        <v>0</v>
      </c>
    </row>
    <row r="215" spans="1:7" s="82" customFormat="1" ht="11.25" customHeight="1">
      <c r="A215" s="179"/>
      <c r="B215" s="200" t="s">
        <v>675</v>
      </c>
      <c r="C215" s="121">
        <v>265.45</v>
      </c>
      <c r="D215" s="121" t="s">
        <v>71</v>
      </c>
      <c r="E215" s="121">
        <v>47151.01</v>
      </c>
      <c r="F215" s="244">
        <f t="shared" si="4"/>
        <v>177.62670936146168</v>
      </c>
      <c r="G215" s="243">
        <v>0</v>
      </c>
    </row>
    <row r="216" spans="1:7" s="82" customFormat="1" ht="11.25" customHeight="1">
      <c r="A216" s="205"/>
      <c r="B216" s="200" t="s">
        <v>676</v>
      </c>
      <c r="C216" s="121">
        <v>0</v>
      </c>
      <c r="D216" s="121" t="s">
        <v>71</v>
      </c>
      <c r="E216" s="121">
        <v>93395.37</v>
      </c>
      <c r="F216" s="244">
        <v>0</v>
      </c>
      <c r="G216" s="243">
        <v>0</v>
      </c>
    </row>
    <row r="217" spans="1:7" s="82" customFormat="1" ht="11.25" customHeight="1">
      <c r="A217" s="178"/>
      <c r="B217" s="200" t="s">
        <v>677</v>
      </c>
      <c r="C217" s="121">
        <v>151420.14</v>
      </c>
      <c r="D217" s="121" t="s">
        <v>71</v>
      </c>
      <c r="E217" s="121">
        <v>10508.67</v>
      </c>
      <c r="F217" s="244">
        <f t="shared" si="4"/>
        <v>0.06940074153940155</v>
      </c>
      <c r="G217" s="243">
        <v>0</v>
      </c>
    </row>
    <row r="218" spans="1:7" s="82" customFormat="1" ht="11.25" customHeight="1">
      <c r="A218" s="178"/>
      <c r="B218" s="200" t="s">
        <v>678</v>
      </c>
      <c r="C218" s="121">
        <v>42745.36</v>
      </c>
      <c r="D218" s="121" t="s">
        <v>71</v>
      </c>
      <c r="E218" s="121">
        <v>90182.72</v>
      </c>
      <c r="F218" s="244">
        <f t="shared" si="4"/>
        <v>2.1097662997808415</v>
      </c>
      <c r="G218" s="243">
        <v>0</v>
      </c>
    </row>
    <row r="219" spans="1:7" s="82" customFormat="1" ht="11.25" customHeight="1">
      <c r="A219" s="178"/>
      <c r="B219" s="200" t="s">
        <v>679</v>
      </c>
      <c r="C219" s="121">
        <v>11422.29</v>
      </c>
      <c r="D219" s="121" t="s">
        <v>71</v>
      </c>
      <c r="E219" s="121">
        <v>4694.37</v>
      </c>
      <c r="F219" s="244">
        <f t="shared" si="4"/>
        <v>0.41098326167519816</v>
      </c>
      <c r="G219" s="243">
        <v>0</v>
      </c>
    </row>
    <row r="220" spans="1:7" s="82" customFormat="1" ht="11.25" customHeight="1">
      <c r="A220" s="178"/>
      <c r="B220" s="200" t="s">
        <v>680</v>
      </c>
      <c r="C220" s="121">
        <v>0</v>
      </c>
      <c r="D220" s="121" t="s">
        <v>71</v>
      </c>
      <c r="E220" s="121">
        <v>1520</v>
      </c>
      <c r="F220" s="244">
        <v>0</v>
      </c>
      <c r="G220" s="243">
        <v>0</v>
      </c>
    </row>
    <row r="221" spans="1:7" s="82" customFormat="1" ht="11.25" customHeight="1">
      <c r="A221" s="179"/>
      <c r="B221" s="200" t="s">
        <v>681</v>
      </c>
      <c r="C221" s="121">
        <v>1283.26</v>
      </c>
      <c r="D221" s="121" t="s">
        <v>71</v>
      </c>
      <c r="E221" s="121">
        <v>47100.8</v>
      </c>
      <c r="F221" s="244">
        <f t="shared" si="4"/>
        <v>36.704019450462106</v>
      </c>
      <c r="G221" s="243">
        <v>0</v>
      </c>
    </row>
    <row r="222" spans="1:7" s="82" customFormat="1" ht="11.25" customHeight="1">
      <c r="A222" s="179"/>
      <c r="B222" s="200" t="s">
        <v>682</v>
      </c>
      <c r="C222" s="121">
        <v>12686.31</v>
      </c>
      <c r="D222" s="121" t="s">
        <v>71</v>
      </c>
      <c r="E222" s="121">
        <v>25133.82</v>
      </c>
      <c r="F222" s="244">
        <f t="shared" si="4"/>
        <v>1.9811765596142614</v>
      </c>
      <c r="G222" s="243">
        <v>0</v>
      </c>
    </row>
    <row r="223" spans="1:7" s="82" customFormat="1" ht="11.25" customHeight="1">
      <c r="A223" s="179"/>
      <c r="B223" s="200" t="s">
        <v>683</v>
      </c>
      <c r="C223" s="121">
        <v>17353.5</v>
      </c>
      <c r="D223" s="121" t="s">
        <v>71</v>
      </c>
      <c r="E223" s="121">
        <v>11733.73</v>
      </c>
      <c r="F223" s="244">
        <f t="shared" si="4"/>
        <v>0.6761592762266978</v>
      </c>
      <c r="G223" s="243">
        <v>0</v>
      </c>
    </row>
    <row r="224" spans="1:7" s="82" customFormat="1" ht="11.25" customHeight="1">
      <c r="A224" s="178"/>
      <c r="B224" s="200" t="s">
        <v>684</v>
      </c>
      <c r="C224" s="121">
        <v>3662.91</v>
      </c>
      <c r="D224" s="121" t="s">
        <v>71</v>
      </c>
      <c r="E224" s="121">
        <v>5912.01</v>
      </c>
      <c r="F224" s="244">
        <f t="shared" si="4"/>
        <v>1.6140200004914127</v>
      </c>
      <c r="G224" s="243">
        <v>0</v>
      </c>
    </row>
    <row r="225" spans="1:7" s="82" customFormat="1" ht="11.25" customHeight="1">
      <c r="A225" s="179"/>
      <c r="B225" s="200" t="s">
        <v>685</v>
      </c>
      <c r="C225" s="121">
        <v>3662.91</v>
      </c>
      <c r="D225" s="121" t="s">
        <v>71</v>
      </c>
      <c r="E225" s="121">
        <v>5912.01</v>
      </c>
      <c r="F225" s="244">
        <f t="shared" si="4"/>
        <v>1.6140200004914127</v>
      </c>
      <c r="G225" s="243">
        <v>0</v>
      </c>
    </row>
    <row r="226" spans="1:7" s="82" customFormat="1" ht="11.25" customHeight="1">
      <c r="A226" s="179"/>
      <c r="B226" s="200" t="s">
        <v>686</v>
      </c>
      <c r="C226" s="121">
        <v>2831.14</v>
      </c>
      <c r="D226" s="121" t="s">
        <v>71</v>
      </c>
      <c r="E226" s="121">
        <v>4691.75</v>
      </c>
      <c r="F226" s="244">
        <f t="shared" si="4"/>
        <v>1.65719462831227</v>
      </c>
      <c r="G226" s="243">
        <v>0</v>
      </c>
    </row>
    <row r="227" spans="1:7" s="82" customFormat="1" ht="11.25" customHeight="1">
      <c r="A227" s="179"/>
      <c r="B227" s="200" t="s">
        <v>687</v>
      </c>
      <c r="C227" s="121">
        <v>820.39</v>
      </c>
      <c r="D227" s="121" t="s">
        <v>71</v>
      </c>
      <c r="E227" s="121">
        <v>0</v>
      </c>
      <c r="F227" s="244">
        <f t="shared" si="4"/>
        <v>0</v>
      </c>
      <c r="G227" s="243">
        <v>0</v>
      </c>
    </row>
    <row r="228" spans="1:7" s="82" customFormat="1" ht="11.25" customHeight="1">
      <c r="A228" s="179"/>
      <c r="B228" s="200" t="s">
        <v>688</v>
      </c>
      <c r="C228" s="121">
        <v>2010.75</v>
      </c>
      <c r="D228" s="121" t="s">
        <v>71</v>
      </c>
      <c r="E228" s="121">
        <v>4691.75</v>
      </c>
      <c r="F228" s="244">
        <f t="shared" si="4"/>
        <v>2.3333333333333335</v>
      </c>
      <c r="G228" s="243">
        <v>0</v>
      </c>
    </row>
    <row r="229" spans="1:7" s="82" customFormat="1" ht="11.25" customHeight="1">
      <c r="A229" s="179"/>
      <c r="B229" s="46" t="s">
        <v>689</v>
      </c>
      <c r="C229" s="119">
        <v>30770.51</v>
      </c>
      <c r="D229" s="119">
        <v>450180</v>
      </c>
      <c r="E229" s="119">
        <v>31009.32</v>
      </c>
      <c r="F229" s="244">
        <f t="shared" si="4"/>
        <v>1.007761002336328</v>
      </c>
      <c r="G229" s="242">
        <f>E229/D229</f>
        <v>0.06888204718112755</v>
      </c>
    </row>
    <row r="230" spans="1:7" s="82" customFormat="1" ht="11.25" customHeight="1">
      <c r="A230" s="179"/>
      <c r="B230" s="200" t="s">
        <v>690</v>
      </c>
      <c r="C230" s="121">
        <v>30770.51</v>
      </c>
      <c r="D230" s="121" t="s">
        <v>71</v>
      </c>
      <c r="E230" s="121">
        <v>31009.32</v>
      </c>
      <c r="F230" s="244">
        <f t="shared" si="4"/>
        <v>1.007761002336328</v>
      </c>
      <c r="G230" s="243">
        <v>0</v>
      </c>
    </row>
    <row r="231" spans="1:7" s="82" customFormat="1" ht="11.25" customHeight="1">
      <c r="A231" s="178"/>
      <c r="B231" s="200" t="s">
        <v>691</v>
      </c>
      <c r="C231" s="121">
        <v>30770.51</v>
      </c>
      <c r="D231" s="121" t="s">
        <v>71</v>
      </c>
      <c r="E231" s="121">
        <v>31009.32</v>
      </c>
      <c r="F231" s="244">
        <f t="shared" si="4"/>
        <v>1.007761002336328</v>
      </c>
      <c r="G231" s="243">
        <v>0</v>
      </c>
    </row>
    <row r="232" spans="1:7" s="82" customFormat="1" ht="11.25" customHeight="1">
      <c r="A232" s="174"/>
      <c r="B232" s="174"/>
      <c r="C232" s="170"/>
      <c r="D232" s="183"/>
      <c r="E232" s="170"/>
      <c r="F232" s="136"/>
      <c r="G232" s="136"/>
    </row>
    <row r="233" spans="1:7" s="82" customFormat="1" ht="11.25" customHeight="1">
      <c r="A233" s="174"/>
      <c r="B233" s="174"/>
      <c r="C233" s="170"/>
      <c r="D233" s="170"/>
      <c r="E233" s="170"/>
      <c r="F233" s="136"/>
      <c r="G233" s="136"/>
    </row>
    <row r="234" spans="1:7" s="172" customFormat="1" ht="11.25" customHeight="1">
      <c r="A234" s="176"/>
      <c r="B234" s="176"/>
      <c r="C234" s="170"/>
      <c r="D234" s="170"/>
      <c r="E234" s="170"/>
      <c r="F234" s="136"/>
      <c r="G234" s="136"/>
    </row>
    <row r="235" spans="1:7" s="172" customFormat="1" ht="11.25" customHeight="1">
      <c r="A235" s="176"/>
      <c r="B235" s="176"/>
      <c r="C235" s="170"/>
      <c r="D235" s="170"/>
      <c r="E235" s="170"/>
      <c r="F235" s="136"/>
      <c r="G235" s="136"/>
    </row>
    <row r="236" spans="1:7" s="177" customFormat="1" ht="11.25" customHeight="1">
      <c r="A236" s="176"/>
      <c r="B236" s="176"/>
      <c r="C236" s="170"/>
      <c r="D236" s="170"/>
      <c r="E236" s="170"/>
      <c r="F236" s="136"/>
      <c r="G236" s="136"/>
    </row>
    <row r="237" spans="1:7" s="177" customFormat="1" ht="11.25" customHeight="1">
      <c r="A237" s="176"/>
      <c r="B237" s="176"/>
      <c r="C237" s="170"/>
      <c r="D237" s="170"/>
      <c r="E237" s="170"/>
      <c r="F237" s="136"/>
      <c r="G237" s="136"/>
    </row>
    <row r="238" spans="1:7" s="177" customFormat="1" ht="11.25" customHeight="1">
      <c r="A238" s="176"/>
      <c r="B238" s="176"/>
      <c r="C238" s="170"/>
      <c r="D238" s="170"/>
      <c r="E238" s="170"/>
      <c r="F238" s="136"/>
      <c r="G238" s="136"/>
    </row>
    <row r="239" spans="1:7" s="177" customFormat="1" ht="11.25" customHeight="1">
      <c r="A239" s="176"/>
      <c r="B239" s="176"/>
      <c r="C239" s="170"/>
      <c r="D239" s="170"/>
      <c r="E239" s="170"/>
      <c r="F239" s="136"/>
      <c r="G239" s="136"/>
    </row>
    <row r="240" spans="1:7" s="177" customFormat="1" ht="11.25" customHeight="1">
      <c r="A240" s="176"/>
      <c r="B240" s="176"/>
      <c r="C240" s="170"/>
      <c r="D240" s="170"/>
      <c r="E240" s="170"/>
      <c r="F240" s="136"/>
      <c r="G240" s="136"/>
    </row>
    <row r="241" spans="1:7" s="177" customFormat="1" ht="11.25" customHeight="1">
      <c r="A241" s="176"/>
      <c r="B241" s="176"/>
      <c r="C241" s="170"/>
      <c r="D241" s="170"/>
      <c r="E241" s="170"/>
      <c r="F241" s="136"/>
      <c r="G241" s="136"/>
    </row>
    <row r="242" spans="1:7" s="177" customFormat="1" ht="11.25" customHeight="1">
      <c r="A242" s="176"/>
      <c r="B242" s="176"/>
      <c r="C242" s="170"/>
      <c r="D242" s="170"/>
      <c r="E242" s="170"/>
      <c r="F242" s="136"/>
      <c r="G242" s="136"/>
    </row>
    <row r="243" spans="1:7" s="172" customFormat="1" ht="11.25" customHeight="1">
      <c r="A243" s="53" t="s">
        <v>114</v>
      </c>
      <c r="B243" s="56"/>
      <c r="C243" s="57"/>
      <c r="D243" s="57"/>
      <c r="E243" s="57"/>
      <c r="F243" s="143"/>
      <c r="G243" s="143"/>
    </row>
    <row r="244" spans="1:7" s="22" customFormat="1" ht="11.25" customHeight="1">
      <c r="A244" s="4"/>
      <c r="B244" s="4"/>
      <c r="C244" s="4"/>
      <c r="D244" s="74"/>
      <c r="E244" s="4"/>
      <c r="F244" s="123"/>
      <c r="G244" s="123"/>
    </row>
    <row r="245" spans="1:7" s="22" customFormat="1" ht="11.25" customHeight="1">
      <c r="A245" s="90"/>
      <c r="B245" s="90" t="s">
        <v>166</v>
      </c>
      <c r="C245" s="32" t="s">
        <v>52</v>
      </c>
      <c r="D245" s="33" t="s">
        <v>126</v>
      </c>
      <c r="E245" s="34" t="s">
        <v>67</v>
      </c>
      <c r="F245" s="139" t="s">
        <v>1</v>
      </c>
      <c r="G245" s="140" t="s">
        <v>1</v>
      </c>
    </row>
    <row r="246" spans="1:7" ht="11.25" customHeight="1">
      <c r="A246" s="48"/>
      <c r="B246" s="48"/>
      <c r="C246" s="35" t="s">
        <v>547</v>
      </c>
      <c r="D246" s="36" t="s">
        <v>605</v>
      </c>
      <c r="E246" s="37" t="s">
        <v>548</v>
      </c>
      <c r="F246" s="141" t="s">
        <v>549</v>
      </c>
      <c r="G246" s="142" t="s">
        <v>550</v>
      </c>
    </row>
    <row r="247" spans="1:7" s="74" customFormat="1" ht="11.25" customHeight="1">
      <c r="A247" s="93" t="s">
        <v>247</v>
      </c>
      <c r="B247" s="94"/>
      <c r="C247" s="94" t="s">
        <v>167</v>
      </c>
      <c r="D247" s="94">
        <v>2</v>
      </c>
      <c r="E247" s="94">
        <v>3</v>
      </c>
      <c r="F247" s="94">
        <v>4</v>
      </c>
      <c r="G247" s="94">
        <v>5</v>
      </c>
    </row>
    <row r="248" spans="1:7" s="74" customFormat="1" ht="11.25" customHeight="1">
      <c r="A248" s="257" t="s">
        <v>127</v>
      </c>
      <c r="B248" s="258"/>
      <c r="C248" s="215">
        <f>C249+C252+C261+C285+C290</f>
        <v>1660155.5599999998</v>
      </c>
      <c r="D248" s="215">
        <v>5353650</v>
      </c>
      <c r="E248" s="215">
        <v>2189744.06</v>
      </c>
      <c r="F248" s="246">
        <f>E248/C248*100</f>
        <v>131.899932317186</v>
      </c>
      <c r="G248" s="216">
        <v>40.9</v>
      </c>
    </row>
    <row r="249" spans="1:7" s="74" customFormat="1" ht="11.25" customHeight="1">
      <c r="A249" s="213"/>
      <c r="B249" s="207" t="s">
        <v>128</v>
      </c>
      <c r="C249" s="208">
        <v>1319601.92</v>
      </c>
      <c r="D249" s="208">
        <v>2923090</v>
      </c>
      <c r="E249" s="208">
        <v>1425608.7</v>
      </c>
      <c r="F249" s="247">
        <f>E249/C249*100</f>
        <v>108.03323929689341</v>
      </c>
      <c r="G249" s="209">
        <v>48.77</v>
      </c>
    </row>
    <row r="250" spans="1:7" s="74" customFormat="1" ht="11.25" customHeight="1">
      <c r="A250" s="213"/>
      <c r="B250" s="210" t="s">
        <v>129</v>
      </c>
      <c r="C250" s="211">
        <v>1319601.92</v>
      </c>
      <c r="D250" s="211">
        <v>2911300</v>
      </c>
      <c r="E250" s="211">
        <v>1425608.7</v>
      </c>
      <c r="F250" s="248">
        <f aca="true" t="shared" si="5" ref="F250:F292">E250/C250*100</f>
        <v>108.03323929689341</v>
      </c>
      <c r="G250" s="212">
        <v>48.97</v>
      </c>
    </row>
    <row r="251" spans="1:7" s="74" customFormat="1" ht="11.25" customHeight="1">
      <c r="A251" s="213"/>
      <c r="B251" s="210" t="s">
        <v>692</v>
      </c>
      <c r="C251" s="211" t="s">
        <v>71</v>
      </c>
      <c r="D251" s="211">
        <v>11790</v>
      </c>
      <c r="E251" s="211" t="s">
        <v>71</v>
      </c>
      <c r="F251" s="248" t="s">
        <v>383</v>
      </c>
      <c r="G251" s="212">
        <v>0</v>
      </c>
    </row>
    <row r="252" spans="1:7" s="74" customFormat="1" ht="11.25" customHeight="1">
      <c r="A252" s="213"/>
      <c r="B252" s="207" t="s">
        <v>130</v>
      </c>
      <c r="C252" s="208">
        <f>C253+C255+C256+C257+C258</f>
        <v>311638.73</v>
      </c>
      <c r="D252" s="208">
        <v>714700</v>
      </c>
      <c r="E252" s="208">
        <v>262667.35</v>
      </c>
      <c r="F252" s="247">
        <f t="shared" si="5"/>
        <v>84.28584919467487</v>
      </c>
      <c r="G252" s="209">
        <v>36.75</v>
      </c>
    </row>
    <row r="253" spans="1:7" s="74" customFormat="1" ht="11.25" customHeight="1">
      <c r="A253" s="213"/>
      <c r="B253" s="210" t="s">
        <v>131</v>
      </c>
      <c r="C253" s="211">
        <v>18387.02</v>
      </c>
      <c r="D253" s="211">
        <v>63040</v>
      </c>
      <c r="E253" s="211">
        <v>12764.24</v>
      </c>
      <c r="F253" s="248">
        <f t="shared" si="5"/>
        <v>69.41984073547535</v>
      </c>
      <c r="G253" s="212">
        <v>20.25</v>
      </c>
    </row>
    <row r="254" spans="1:7" s="74" customFormat="1" ht="11.25" customHeight="1">
      <c r="A254" s="213"/>
      <c r="B254" s="210" t="s">
        <v>170</v>
      </c>
      <c r="C254" s="211" t="s">
        <v>71</v>
      </c>
      <c r="D254" s="211">
        <v>6240</v>
      </c>
      <c r="E254" s="211">
        <v>3859.14</v>
      </c>
      <c r="F254" s="248"/>
      <c r="G254" s="212">
        <v>61.85</v>
      </c>
    </row>
    <row r="255" spans="1:7" s="74" customFormat="1" ht="11.25" customHeight="1">
      <c r="A255" s="213"/>
      <c r="B255" s="210" t="s">
        <v>132</v>
      </c>
      <c r="C255" s="211">
        <v>60840.21</v>
      </c>
      <c r="D255" s="211">
        <v>134170</v>
      </c>
      <c r="E255" s="211">
        <v>69338.53</v>
      </c>
      <c r="F255" s="248">
        <f t="shared" si="5"/>
        <v>113.96826210823401</v>
      </c>
      <c r="G255" s="212">
        <v>51.68</v>
      </c>
    </row>
    <row r="256" spans="1:7" s="74" customFormat="1" ht="11.25" customHeight="1">
      <c r="A256" s="213"/>
      <c r="B256" s="210" t="s">
        <v>133</v>
      </c>
      <c r="C256" s="211">
        <v>1027.56</v>
      </c>
      <c r="D256" s="211">
        <v>2930</v>
      </c>
      <c r="E256" s="211">
        <v>1591.82</v>
      </c>
      <c r="F256" s="248">
        <f t="shared" si="5"/>
        <v>154.91260850947876</v>
      </c>
      <c r="G256" s="212">
        <v>54.33</v>
      </c>
    </row>
    <row r="257" spans="1:7" s="74" customFormat="1" ht="11.25" customHeight="1">
      <c r="A257" s="213"/>
      <c r="B257" s="210" t="s">
        <v>411</v>
      </c>
      <c r="C257" s="211">
        <v>49731.21</v>
      </c>
      <c r="D257" s="211">
        <v>134040</v>
      </c>
      <c r="E257" s="211">
        <v>29815.97</v>
      </c>
      <c r="F257" s="248">
        <f t="shared" si="5"/>
        <v>59.95424201422005</v>
      </c>
      <c r="G257" s="212">
        <v>22.24</v>
      </c>
    </row>
    <row r="258" spans="1:7" s="74" customFormat="1" ht="11.25" customHeight="1">
      <c r="A258" s="213"/>
      <c r="B258" s="210" t="s">
        <v>412</v>
      </c>
      <c r="C258" s="211">
        <v>181652.73</v>
      </c>
      <c r="D258" s="211">
        <v>374280</v>
      </c>
      <c r="E258" s="211">
        <v>145297.65</v>
      </c>
      <c r="F258" s="248">
        <f t="shared" si="5"/>
        <v>79.98649400975145</v>
      </c>
      <c r="G258" s="212">
        <v>38.82</v>
      </c>
    </row>
    <row r="259" spans="1:7" s="74" customFormat="1" ht="11.25" customHeight="1">
      <c r="A259" s="213"/>
      <c r="B259" s="210" t="s">
        <v>413</v>
      </c>
      <c r="C259" s="211">
        <v>170537.87</v>
      </c>
      <c r="D259" s="211">
        <v>331800</v>
      </c>
      <c r="E259" s="211">
        <v>132007.57</v>
      </c>
      <c r="F259" s="248">
        <f t="shared" si="5"/>
        <v>77.40660182984578</v>
      </c>
      <c r="G259" s="212">
        <v>39.79</v>
      </c>
    </row>
    <row r="260" spans="1:9" s="74" customFormat="1" ht="11.25" customHeight="1">
      <c r="A260" s="213"/>
      <c r="B260" s="210" t="s">
        <v>414</v>
      </c>
      <c r="C260" s="211">
        <v>11114.86</v>
      </c>
      <c r="D260" s="211">
        <v>42480</v>
      </c>
      <c r="E260" s="211">
        <v>13290.08</v>
      </c>
      <c r="F260" s="248">
        <f t="shared" si="5"/>
        <v>119.57037695481544</v>
      </c>
      <c r="G260" s="212">
        <v>31.29</v>
      </c>
      <c r="I260" s="250"/>
    </row>
    <row r="261" spans="1:7" s="74" customFormat="1" ht="11.25" customHeight="1">
      <c r="A261" s="213"/>
      <c r="B261" s="207" t="s">
        <v>134</v>
      </c>
      <c r="C261" s="208">
        <f>C262+C264+C267+C270</f>
        <v>26113.15</v>
      </c>
      <c r="D261" s="208">
        <v>1702320</v>
      </c>
      <c r="E261" s="208">
        <v>499514.13</v>
      </c>
      <c r="F261" s="247">
        <f t="shared" si="5"/>
        <v>1912.883470588573</v>
      </c>
      <c r="G261" s="209">
        <v>29.34</v>
      </c>
    </row>
    <row r="262" spans="1:7" s="74" customFormat="1" ht="11.25" customHeight="1">
      <c r="A262" s="213"/>
      <c r="B262" s="210" t="s">
        <v>693</v>
      </c>
      <c r="C262" s="211">
        <v>222.97</v>
      </c>
      <c r="D262" s="211">
        <v>930</v>
      </c>
      <c r="E262" s="211" t="s">
        <v>71</v>
      </c>
      <c r="F262" s="248" t="s">
        <v>383</v>
      </c>
      <c r="G262" s="212">
        <v>0</v>
      </c>
    </row>
    <row r="263" spans="1:7" s="74" customFormat="1" ht="11.25" customHeight="1">
      <c r="A263" s="213"/>
      <c r="B263" s="210" t="s">
        <v>694</v>
      </c>
      <c r="C263" s="211">
        <v>222.97</v>
      </c>
      <c r="D263" s="211">
        <v>930</v>
      </c>
      <c r="E263" s="211" t="s">
        <v>71</v>
      </c>
      <c r="F263" s="248" t="s">
        <v>383</v>
      </c>
      <c r="G263" s="212">
        <v>0</v>
      </c>
    </row>
    <row r="264" spans="1:7" s="74" customFormat="1" ht="11.25" customHeight="1">
      <c r="A264" s="213"/>
      <c r="B264" s="210" t="s">
        <v>235</v>
      </c>
      <c r="C264" s="211">
        <v>4778.02</v>
      </c>
      <c r="D264" s="211">
        <v>11950</v>
      </c>
      <c r="E264" s="211">
        <v>24966.1</v>
      </c>
      <c r="F264" s="248">
        <f t="shared" si="5"/>
        <v>522.5197885316511</v>
      </c>
      <c r="G264" s="212">
        <v>208.92</v>
      </c>
    </row>
    <row r="265" spans="1:7" s="74" customFormat="1" ht="11.25" customHeight="1">
      <c r="A265" s="213"/>
      <c r="B265" s="210" t="s">
        <v>236</v>
      </c>
      <c r="C265" s="211" t="s">
        <v>71</v>
      </c>
      <c r="D265" s="211">
        <v>11950</v>
      </c>
      <c r="E265" s="211" t="s">
        <v>71</v>
      </c>
      <c r="F265" s="248" t="s">
        <v>383</v>
      </c>
      <c r="G265" s="212">
        <v>0</v>
      </c>
    </row>
    <row r="266" spans="1:7" s="74" customFormat="1" ht="11.25" customHeight="1">
      <c r="A266" s="213"/>
      <c r="B266" s="210" t="s">
        <v>415</v>
      </c>
      <c r="C266" s="211">
        <v>4778.02</v>
      </c>
      <c r="D266" s="211">
        <v>0</v>
      </c>
      <c r="E266" s="211">
        <v>24966.1</v>
      </c>
      <c r="F266" s="248">
        <f t="shared" si="5"/>
        <v>522.5197885316511</v>
      </c>
      <c r="G266" s="212">
        <v>0</v>
      </c>
    </row>
    <row r="267" spans="1:7" s="74" customFormat="1" ht="11.25" customHeight="1">
      <c r="A267" s="213"/>
      <c r="B267" s="210" t="s">
        <v>135</v>
      </c>
      <c r="C267" s="211">
        <v>6077.05</v>
      </c>
      <c r="D267" s="211">
        <v>7300</v>
      </c>
      <c r="E267" s="211">
        <v>4034.78</v>
      </c>
      <c r="F267" s="248">
        <f t="shared" si="5"/>
        <v>66.39372721962137</v>
      </c>
      <c r="G267" s="212">
        <v>55.27</v>
      </c>
    </row>
    <row r="268" spans="1:7" s="74" customFormat="1" ht="11.25" customHeight="1">
      <c r="A268" s="213"/>
      <c r="B268" s="210" t="s">
        <v>734</v>
      </c>
      <c r="C268" s="211">
        <v>2148.45</v>
      </c>
      <c r="D268" s="211"/>
      <c r="E268" s="211"/>
      <c r="F268" s="248">
        <f t="shared" si="5"/>
        <v>0</v>
      </c>
      <c r="G268" s="212"/>
    </row>
    <row r="269" spans="1:7" s="74" customFormat="1" ht="11.25" customHeight="1">
      <c r="A269" s="213"/>
      <c r="B269" s="210" t="s">
        <v>237</v>
      </c>
      <c r="C269" s="211">
        <v>3928.6</v>
      </c>
      <c r="D269" s="211">
        <v>7300</v>
      </c>
      <c r="E269" s="211">
        <v>4034.78</v>
      </c>
      <c r="F269" s="248">
        <f t="shared" si="5"/>
        <v>102.70274398004379</v>
      </c>
      <c r="G269" s="212">
        <v>55.27</v>
      </c>
    </row>
    <row r="270" spans="1:7" s="74" customFormat="1" ht="11.25" customHeight="1">
      <c r="A270" s="213"/>
      <c r="B270" s="210" t="s">
        <v>238</v>
      </c>
      <c r="C270" s="211">
        <v>15035.11</v>
      </c>
      <c r="D270" s="211">
        <v>1270820</v>
      </c>
      <c r="E270" s="211">
        <v>449467.24</v>
      </c>
      <c r="F270" s="248">
        <f t="shared" si="5"/>
        <v>2989.4509584565726</v>
      </c>
      <c r="G270" s="212">
        <v>35.37</v>
      </c>
    </row>
    <row r="271" spans="1:7" s="74" customFormat="1" ht="11.25" customHeight="1">
      <c r="A271" s="213"/>
      <c r="B271" s="210" t="s">
        <v>339</v>
      </c>
      <c r="C271" s="211">
        <v>15035.11</v>
      </c>
      <c r="D271" s="211">
        <v>265450</v>
      </c>
      <c r="E271" s="211">
        <v>328481.2</v>
      </c>
      <c r="F271" s="248">
        <f t="shared" si="5"/>
        <v>2184.7608697242654</v>
      </c>
      <c r="G271" s="212">
        <v>123.75</v>
      </c>
    </row>
    <row r="272" spans="1:7" s="74" customFormat="1" ht="11.25" customHeight="1">
      <c r="A272" s="213"/>
      <c r="B272" s="210" t="s">
        <v>695</v>
      </c>
      <c r="C272" s="211" t="s">
        <v>71</v>
      </c>
      <c r="D272" s="211">
        <v>907820</v>
      </c>
      <c r="E272" s="211" t="s">
        <v>71</v>
      </c>
      <c r="F272" s="248" t="s">
        <v>383</v>
      </c>
      <c r="G272" s="212">
        <v>0</v>
      </c>
    </row>
    <row r="273" spans="1:7" s="74" customFormat="1" ht="11.25" customHeight="1">
      <c r="A273" s="213"/>
      <c r="B273" s="210" t="s">
        <v>696</v>
      </c>
      <c r="C273" s="211" t="s">
        <v>71</v>
      </c>
      <c r="D273" s="211">
        <v>0</v>
      </c>
      <c r="E273" s="211">
        <v>1365.89</v>
      </c>
      <c r="F273" s="248" t="s">
        <v>383</v>
      </c>
      <c r="G273" s="212">
        <v>0</v>
      </c>
    </row>
    <row r="274" spans="1:7" s="74" customFormat="1" ht="11.25" customHeight="1">
      <c r="A274" s="213"/>
      <c r="B274" s="210" t="s">
        <v>417</v>
      </c>
      <c r="C274" s="211" t="s">
        <v>71</v>
      </c>
      <c r="D274" s="211">
        <v>62380</v>
      </c>
      <c r="E274" s="211">
        <v>119620.15</v>
      </c>
      <c r="F274" s="248" t="s">
        <v>383</v>
      </c>
      <c r="G274" s="212">
        <v>191.76</v>
      </c>
    </row>
    <row r="275" spans="1:7" s="74" customFormat="1" ht="11.25" customHeight="1">
      <c r="A275" s="213"/>
      <c r="B275" s="210" t="s">
        <v>418</v>
      </c>
      <c r="C275" s="211" t="s">
        <v>71</v>
      </c>
      <c r="D275" s="211">
        <v>35170</v>
      </c>
      <c r="E275" s="211" t="s">
        <v>71</v>
      </c>
      <c r="F275" s="248" t="s">
        <v>383</v>
      </c>
      <c r="G275" s="212">
        <v>0</v>
      </c>
    </row>
    <row r="276" spans="1:7" s="74" customFormat="1" ht="11.25" customHeight="1">
      <c r="A276" s="213"/>
      <c r="B276" s="210" t="s">
        <v>419</v>
      </c>
      <c r="C276" s="211" t="s">
        <v>71</v>
      </c>
      <c r="D276" s="211">
        <v>132720</v>
      </c>
      <c r="E276" s="211" t="s">
        <v>71</v>
      </c>
      <c r="F276" s="248" t="s">
        <v>383</v>
      </c>
      <c r="G276" s="212">
        <v>0</v>
      </c>
    </row>
    <row r="277" spans="1:7" s="74" customFormat="1" ht="11.25" customHeight="1">
      <c r="A277" s="213"/>
      <c r="B277" s="210" t="s">
        <v>420</v>
      </c>
      <c r="C277" s="211" t="s">
        <v>71</v>
      </c>
      <c r="D277" s="211">
        <v>132720</v>
      </c>
      <c r="E277" s="211" t="s">
        <v>71</v>
      </c>
      <c r="F277" s="248" t="s">
        <v>383</v>
      </c>
      <c r="G277" s="212">
        <v>0</v>
      </c>
    </row>
    <row r="278" spans="1:7" s="74" customFormat="1" ht="11.25" customHeight="1">
      <c r="A278" s="213"/>
      <c r="B278" s="210" t="s">
        <v>364</v>
      </c>
      <c r="C278" s="211" t="s">
        <v>71</v>
      </c>
      <c r="D278" s="211">
        <v>224710</v>
      </c>
      <c r="E278" s="211">
        <v>21046.01</v>
      </c>
      <c r="F278" s="248" t="s">
        <v>383</v>
      </c>
      <c r="G278" s="212">
        <v>9.37</v>
      </c>
    </row>
    <row r="279" spans="1:7" s="74" customFormat="1" ht="11.25" customHeight="1">
      <c r="A279" s="213"/>
      <c r="B279" s="210" t="s">
        <v>365</v>
      </c>
      <c r="C279" s="211" t="s">
        <v>71</v>
      </c>
      <c r="D279" s="211">
        <v>190860</v>
      </c>
      <c r="E279" s="211" t="s">
        <v>71</v>
      </c>
      <c r="F279" s="248" t="s">
        <v>383</v>
      </c>
      <c r="G279" s="212">
        <v>0</v>
      </c>
    </row>
    <row r="280" spans="1:7" s="74" customFormat="1" ht="11.25" customHeight="1">
      <c r="A280" s="213"/>
      <c r="B280" s="210" t="s">
        <v>421</v>
      </c>
      <c r="C280" s="211" t="s">
        <v>71</v>
      </c>
      <c r="D280" s="211">
        <v>33850</v>
      </c>
      <c r="E280" s="211">
        <v>21046.01</v>
      </c>
      <c r="F280" s="248" t="s">
        <v>383</v>
      </c>
      <c r="G280" s="212">
        <v>62.17</v>
      </c>
    </row>
    <row r="281" spans="1:7" s="74" customFormat="1" ht="11.25" customHeight="1">
      <c r="A281" s="213"/>
      <c r="B281" s="210" t="s">
        <v>422</v>
      </c>
      <c r="C281" s="211" t="s">
        <v>71</v>
      </c>
      <c r="D281" s="211">
        <v>53890</v>
      </c>
      <c r="E281" s="211" t="s">
        <v>71</v>
      </c>
      <c r="F281" s="248" t="s">
        <v>383</v>
      </c>
      <c r="G281" s="212">
        <v>0</v>
      </c>
    </row>
    <row r="282" spans="1:7" s="74" customFormat="1" ht="11.25" customHeight="1">
      <c r="A282" s="213"/>
      <c r="B282" s="210" t="s">
        <v>423</v>
      </c>
      <c r="C282" s="211" t="s">
        <v>71</v>
      </c>
      <c r="D282" s="211">
        <v>13270</v>
      </c>
      <c r="E282" s="211" t="s">
        <v>71</v>
      </c>
      <c r="F282" s="248" t="s">
        <v>383</v>
      </c>
      <c r="G282" s="212">
        <v>0</v>
      </c>
    </row>
    <row r="283" spans="1:7" s="74" customFormat="1" ht="11.25" customHeight="1">
      <c r="A283" s="213"/>
      <c r="B283" s="210" t="s">
        <v>697</v>
      </c>
      <c r="C283" s="211" t="s">
        <v>71</v>
      </c>
      <c r="D283" s="211">
        <v>8900</v>
      </c>
      <c r="E283" s="211" t="s">
        <v>71</v>
      </c>
      <c r="F283" s="248" t="s">
        <v>383</v>
      </c>
      <c r="G283" s="212">
        <v>0</v>
      </c>
    </row>
    <row r="284" spans="1:7" s="74" customFormat="1" ht="11.25" customHeight="1">
      <c r="A284" s="213"/>
      <c r="B284" s="210" t="s">
        <v>698</v>
      </c>
      <c r="C284" s="211" t="s">
        <v>71</v>
      </c>
      <c r="D284" s="211">
        <v>31720</v>
      </c>
      <c r="E284" s="211" t="s">
        <v>71</v>
      </c>
      <c r="F284" s="248" t="s">
        <v>383</v>
      </c>
      <c r="G284" s="212">
        <v>0</v>
      </c>
    </row>
    <row r="285" spans="1:7" s="74" customFormat="1" ht="11.25" customHeight="1">
      <c r="A285" s="213"/>
      <c r="B285" s="207" t="s">
        <v>136</v>
      </c>
      <c r="C285" s="208">
        <f>SUM(C286:C289)</f>
        <v>1081.69</v>
      </c>
      <c r="D285" s="208">
        <v>1600</v>
      </c>
      <c r="E285" s="208">
        <v>242.19</v>
      </c>
      <c r="F285" s="247">
        <f t="shared" si="5"/>
        <v>22.389963852859875</v>
      </c>
      <c r="G285" s="209">
        <v>15.14</v>
      </c>
    </row>
    <row r="286" spans="1:7" s="106" customFormat="1" ht="11.25" customHeight="1">
      <c r="A286" s="213"/>
      <c r="B286" s="210" t="s">
        <v>137</v>
      </c>
      <c r="C286" s="211">
        <v>869.33</v>
      </c>
      <c r="D286" s="211">
        <v>0</v>
      </c>
      <c r="E286" s="211" t="s">
        <v>71</v>
      </c>
      <c r="F286" s="248" t="s">
        <v>383</v>
      </c>
      <c r="G286" s="212">
        <v>0</v>
      </c>
    </row>
    <row r="287" spans="1:7" s="106" customFormat="1" ht="11.25" customHeight="1">
      <c r="A287" s="213"/>
      <c r="B287" s="210" t="s">
        <v>424</v>
      </c>
      <c r="C287" s="211" t="s">
        <v>71</v>
      </c>
      <c r="D287" s="211">
        <v>0</v>
      </c>
      <c r="E287" s="211">
        <v>242.19</v>
      </c>
      <c r="F287" s="248" t="s">
        <v>383</v>
      </c>
      <c r="G287" s="212">
        <v>0</v>
      </c>
    </row>
    <row r="288" spans="1:7" s="106" customFormat="1" ht="11.25" customHeight="1">
      <c r="A288" s="213"/>
      <c r="B288" s="210" t="s">
        <v>340</v>
      </c>
      <c r="C288" s="211" t="s">
        <v>71</v>
      </c>
      <c r="D288" s="211">
        <v>1330</v>
      </c>
      <c r="E288" s="211" t="s">
        <v>71</v>
      </c>
      <c r="F288" s="248" t="s">
        <v>383</v>
      </c>
      <c r="G288" s="212">
        <v>0</v>
      </c>
    </row>
    <row r="289" spans="1:7" s="106" customFormat="1" ht="11.25" customHeight="1">
      <c r="A289" s="213"/>
      <c r="B289" s="210" t="s">
        <v>366</v>
      </c>
      <c r="C289" s="211">
        <v>212.36</v>
      </c>
      <c r="D289" s="211">
        <v>270</v>
      </c>
      <c r="E289" s="211" t="s">
        <v>71</v>
      </c>
      <c r="F289" s="248" t="s">
        <v>383</v>
      </c>
      <c r="G289" s="212">
        <v>0</v>
      </c>
    </row>
    <row r="290" spans="1:7" s="106" customFormat="1" ht="11.25" customHeight="1">
      <c r="A290" s="213"/>
      <c r="B290" s="207" t="s">
        <v>138</v>
      </c>
      <c r="C290" s="208">
        <v>1720.07</v>
      </c>
      <c r="D290" s="208">
        <v>11940</v>
      </c>
      <c r="E290" s="208">
        <v>1711.69</v>
      </c>
      <c r="F290" s="247">
        <f t="shared" si="5"/>
        <v>99.51281052515306</v>
      </c>
      <c r="G290" s="209">
        <v>14.34</v>
      </c>
    </row>
    <row r="291" spans="1:7" s="106" customFormat="1" ht="11.25" customHeight="1">
      <c r="A291" s="213"/>
      <c r="B291" s="210" t="s">
        <v>139</v>
      </c>
      <c r="C291" s="211">
        <v>967.48</v>
      </c>
      <c r="D291" s="211">
        <v>2650</v>
      </c>
      <c r="E291" s="211">
        <v>247.24</v>
      </c>
      <c r="F291" s="248">
        <f t="shared" si="5"/>
        <v>25.55505023359656</v>
      </c>
      <c r="G291" s="212">
        <v>9.33</v>
      </c>
    </row>
    <row r="292" spans="1:7" s="106" customFormat="1" ht="11.25" customHeight="1">
      <c r="A292" s="213"/>
      <c r="B292" s="210" t="s">
        <v>367</v>
      </c>
      <c r="C292" s="211">
        <v>752.6</v>
      </c>
      <c r="D292" s="211">
        <v>7960</v>
      </c>
      <c r="E292" s="211">
        <v>1356.27</v>
      </c>
      <c r="F292" s="248">
        <f t="shared" si="5"/>
        <v>180.2112676056338</v>
      </c>
      <c r="G292" s="212">
        <v>17.04</v>
      </c>
    </row>
    <row r="293" spans="1:7" s="106" customFormat="1" ht="11.25" customHeight="1">
      <c r="A293" s="213"/>
      <c r="B293" s="210" t="s">
        <v>239</v>
      </c>
      <c r="C293" s="211" t="s">
        <v>71</v>
      </c>
      <c r="D293" s="211">
        <v>1330</v>
      </c>
      <c r="E293" s="211">
        <v>108.18</v>
      </c>
      <c r="F293" s="248" t="s">
        <v>383</v>
      </c>
      <c r="G293" s="212">
        <v>8.13</v>
      </c>
    </row>
    <row r="294" spans="1:7" s="106" customFormat="1" ht="11.25" customHeight="1">
      <c r="A294" s="213"/>
      <c r="B294" s="214"/>
      <c r="C294" s="187"/>
      <c r="D294" s="187"/>
      <c r="E294" s="187"/>
      <c r="F294" s="188"/>
      <c r="G294" s="188"/>
    </row>
    <row r="295" spans="1:7" s="106" customFormat="1" ht="11.25" customHeight="1">
      <c r="A295" s="213"/>
      <c r="B295" s="214"/>
      <c r="C295" s="187"/>
      <c r="D295" s="187"/>
      <c r="E295" s="187"/>
      <c r="F295" s="188"/>
      <c r="G295" s="188"/>
    </row>
    <row r="296" spans="1:7" s="106" customFormat="1" ht="11.25" customHeight="1">
      <c r="A296" s="213"/>
      <c r="B296" s="214"/>
      <c r="C296" s="187"/>
      <c r="D296" s="187"/>
      <c r="E296" s="187"/>
      <c r="F296" s="188"/>
      <c r="G296" s="188"/>
    </row>
    <row r="297" spans="1:7" s="106" customFormat="1" ht="11.25" customHeight="1">
      <c r="A297" s="213"/>
      <c r="B297" s="214"/>
      <c r="C297" s="187"/>
      <c r="D297" s="187"/>
      <c r="E297" s="187"/>
      <c r="F297" s="188"/>
      <c r="G297" s="188"/>
    </row>
    <row r="298" spans="1:7" s="106" customFormat="1" ht="11.25" customHeight="1">
      <c r="A298" s="213"/>
      <c r="B298" s="214"/>
      <c r="C298" s="187"/>
      <c r="D298" s="187"/>
      <c r="E298" s="187"/>
      <c r="F298" s="188"/>
      <c r="G298" s="188"/>
    </row>
    <row r="299" spans="1:7" s="106" customFormat="1" ht="11.25" customHeight="1">
      <c r="A299" s="213"/>
      <c r="B299" s="214"/>
      <c r="C299" s="187"/>
      <c r="D299" s="187"/>
      <c r="E299" s="187"/>
      <c r="F299" s="188"/>
      <c r="G299" s="188"/>
    </row>
    <row r="300" spans="1:7" s="106" customFormat="1" ht="11.25" customHeight="1">
      <c r="A300" s="213"/>
      <c r="B300" s="214"/>
      <c r="C300" s="187"/>
      <c r="D300" s="187"/>
      <c r="E300" s="187"/>
      <c r="F300" s="188"/>
      <c r="G300" s="188"/>
    </row>
    <row r="301" spans="1:7" s="106" customFormat="1" ht="11.25" customHeight="1">
      <c r="A301" s="213"/>
      <c r="B301" s="214"/>
      <c r="C301" s="187"/>
      <c r="D301" s="187"/>
      <c r="E301" s="187"/>
      <c r="F301" s="188"/>
      <c r="G301" s="188"/>
    </row>
    <row r="302" spans="1:7" s="106" customFormat="1" ht="11.25" customHeight="1">
      <c r="A302" s="213"/>
      <c r="B302" s="214"/>
      <c r="C302" s="187"/>
      <c r="D302" s="187"/>
      <c r="E302" s="187"/>
      <c r="F302" s="188"/>
      <c r="G302" s="188"/>
    </row>
    <row r="303" spans="1:7" s="106" customFormat="1" ht="11.25" customHeight="1">
      <c r="A303" s="213"/>
      <c r="B303" s="214"/>
      <c r="C303" s="187"/>
      <c r="D303" s="187"/>
      <c r="E303" s="187"/>
      <c r="F303" s="188"/>
      <c r="G303" s="188"/>
    </row>
    <row r="304" spans="1:7" s="106" customFormat="1" ht="11.25" customHeight="1">
      <c r="A304" s="213"/>
      <c r="B304" s="214"/>
      <c r="C304" s="187"/>
      <c r="D304" s="187"/>
      <c r="E304" s="187"/>
      <c r="F304" s="188"/>
      <c r="G304" s="188"/>
    </row>
    <row r="305" spans="1:7" s="106" customFormat="1" ht="11.25" customHeight="1">
      <c r="A305" s="213"/>
      <c r="B305" s="214"/>
      <c r="C305" s="187"/>
      <c r="D305" s="187"/>
      <c r="E305" s="187"/>
      <c r="F305" s="188"/>
      <c r="G305" s="188"/>
    </row>
    <row r="306" spans="1:7" s="106" customFormat="1" ht="11.25" customHeight="1">
      <c r="A306" s="213"/>
      <c r="B306" s="214"/>
      <c r="C306" s="187"/>
      <c r="D306" s="187"/>
      <c r="E306" s="187"/>
      <c r="F306" s="188"/>
      <c r="G306" s="188"/>
    </row>
    <row r="307" spans="1:7" s="106" customFormat="1" ht="11.25" customHeight="1">
      <c r="A307" s="213"/>
      <c r="B307" s="214"/>
      <c r="C307" s="187"/>
      <c r="D307" s="187"/>
      <c r="E307" s="187"/>
      <c r="F307" s="188"/>
      <c r="G307" s="188"/>
    </row>
    <row r="308" spans="1:7" s="106" customFormat="1" ht="11.25" customHeight="1">
      <c r="A308" s="213"/>
      <c r="B308" s="214"/>
      <c r="C308" s="187"/>
      <c r="D308" s="187"/>
      <c r="E308" s="187"/>
      <c r="F308" s="188"/>
      <c r="G308" s="188"/>
    </row>
    <row r="309" spans="1:7" s="106" customFormat="1" ht="11.25" customHeight="1">
      <c r="A309" s="213"/>
      <c r="B309" s="214"/>
      <c r="C309" s="187"/>
      <c r="D309" s="187"/>
      <c r="E309" s="187"/>
      <c r="F309" s="188"/>
      <c r="G309" s="188"/>
    </row>
    <row r="310" spans="1:7" s="106" customFormat="1" ht="11.25" customHeight="1">
      <c r="A310" s="213"/>
      <c r="B310" s="214"/>
      <c r="C310" s="187"/>
      <c r="D310" s="187"/>
      <c r="E310" s="187"/>
      <c r="F310" s="188"/>
      <c r="G310" s="188"/>
    </row>
    <row r="311" spans="1:7" s="106" customFormat="1" ht="11.25" customHeight="1">
      <c r="A311" s="213"/>
      <c r="B311" s="214"/>
      <c r="C311" s="187"/>
      <c r="D311" s="187"/>
      <c r="E311" s="187"/>
      <c r="F311" s="188"/>
      <c r="G311" s="188"/>
    </row>
    <row r="312" spans="1:7" s="106" customFormat="1" ht="11.25" customHeight="1">
      <c r="A312" s="213"/>
      <c r="B312" s="214"/>
      <c r="C312" s="187"/>
      <c r="D312" s="187"/>
      <c r="E312" s="187"/>
      <c r="F312" s="188"/>
      <c r="G312" s="188"/>
    </row>
    <row r="313" spans="1:7" s="106" customFormat="1" ht="11.25" customHeight="1">
      <c r="A313" s="213"/>
      <c r="B313" s="214"/>
      <c r="C313" s="187"/>
      <c r="D313" s="187"/>
      <c r="E313" s="187"/>
      <c r="F313" s="188"/>
      <c r="G313" s="188"/>
    </row>
    <row r="314" spans="1:7" s="106" customFormat="1" ht="11.25" customHeight="1">
      <c r="A314" s="213"/>
      <c r="B314" s="214"/>
      <c r="C314" s="187"/>
      <c r="D314" s="187"/>
      <c r="E314" s="187"/>
      <c r="F314" s="188"/>
      <c r="G314" s="188"/>
    </row>
    <row r="315" spans="1:7" s="106" customFormat="1" ht="11.25" customHeight="1">
      <c r="A315" s="213"/>
      <c r="B315" s="214"/>
      <c r="C315" s="187"/>
      <c r="D315" s="187"/>
      <c r="E315" s="187"/>
      <c r="F315" s="188"/>
      <c r="G315" s="188"/>
    </row>
    <row r="316" spans="1:7" s="106" customFormat="1" ht="11.25" customHeight="1">
      <c r="A316" s="213"/>
      <c r="B316" s="214"/>
      <c r="C316" s="187"/>
      <c r="D316" s="187"/>
      <c r="E316" s="187"/>
      <c r="F316" s="188"/>
      <c r="G316" s="188"/>
    </row>
    <row r="317" spans="1:7" s="106" customFormat="1" ht="11.25" customHeight="1">
      <c r="A317" s="213"/>
      <c r="B317" s="214"/>
      <c r="C317" s="187"/>
      <c r="D317" s="187"/>
      <c r="E317" s="187"/>
      <c r="F317" s="188"/>
      <c r="G317" s="188"/>
    </row>
    <row r="318" spans="1:7" s="106" customFormat="1" ht="11.25" customHeight="1">
      <c r="A318" s="213"/>
      <c r="B318" s="214"/>
      <c r="C318" s="187"/>
      <c r="D318" s="187"/>
      <c r="E318" s="187"/>
      <c r="F318" s="188"/>
      <c r="G318" s="188"/>
    </row>
    <row r="319" spans="1:7" s="106" customFormat="1" ht="11.25" customHeight="1">
      <c r="A319" s="213"/>
      <c r="B319" s="214"/>
      <c r="C319" s="187"/>
      <c r="D319" s="187"/>
      <c r="E319" s="187"/>
      <c r="F319" s="188"/>
      <c r="G319" s="188"/>
    </row>
    <row r="320" spans="1:7" s="106" customFormat="1" ht="11.25" customHeight="1">
      <c r="A320" s="213"/>
      <c r="B320" s="214"/>
      <c r="C320" s="187"/>
      <c r="D320" s="187"/>
      <c r="E320" s="187"/>
      <c r="F320" s="188"/>
      <c r="G320" s="188"/>
    </row>
    <row r="321" spans="1:7" s="106" customFormat="1" ht="11.25" customHeight="1">
      <c r="A321" s="213"/>
      <c r="B321" s="214"/>
      <c r="C321" s="187"/>
      <c r="D321" s="187"/>
      <c r="E321" s="187"/>
      <c r="F321" s="188"/>
      <c r="G321" s="188"/>
    </row>
    <row r="322" spans="1:7" s="106" customFormat="1" ht="11.25" customHeight="1">
      <c r="A322" s="213"/>
      <c r="B322" s="214"/>
      <c r="C322" s="187"/>
      <c r="D322" s="187"/>
      <c r="E322" s="187"/>
      <c r="F322" s="188"/>
      <c r="G322" s="188"/>
    </row>
    <row r="323" spans="1:7" s="106" customFormat="1" ht="11.25" customHeight="1">
      <c r="A323" s="213"/>
      <c r="B323" s="214"/>
      <c r="C323" s="187"/>
      <c r="D323" s="187"/>
      <c r="E323" s="187"/>
      <c r="F323" s="188"/>
      <c r="G323" s="188"/>
    </row>
    <row r="324" spans="1:7" s="106" customFormat="1" ht="11.25" customHeight="1">
      <c r="A324" s="213"/>
      <c r="B324" s="214"/>
      <c r="C324" s="187"/>
      <c r="D324" s="187"/>
      <c r="E324" s="187"/>
      <c r="F324" s="188"/>
      <c r="G324" s="188"/>
    </row>
    <row r="325" spans="1:7" s="106" customFormat="1" ht="11.25" customHeight="1">
      <c r="A325" s="150"/>
      <c r="B325" s="150"/>
      <c r="C325" s="185"/>
      <c r="D325" s="185"/>
      <c r="E325" s="185"/>
      <c r="F325" s="186"/>
      <c r="G325" s="186"/>
    </row>
    <row r="326" spans="1:7" s="106" customFormat="1" ht="11.25" customHeight="1">
      <c r="A326" s="194"/>
      <c r="B326" s="194"/>
      <c r="C326" s="185"/>
      <c r="D326" s="185"/>
      <c r="E326" s="185"/>
      <c r="F326" s="186"/>
      <c r="G326" s="186"/>
    </row>
    <row r="327" spans="1:7" s="106" customFormat="1" ht="11.25" customHeight="1">
      <c r="A327" s="194"/>
      <c r="B327" s="194"/>
      <c r="C327" s="185"/>
      <c r="D327" s="185"/>
      <c r="E327" s="185"/>
      <c r="F327" s="186"/>
      <c r="G327" s="186"/>
    </row>
    <row r="328" spans="1:7" s="106" customFormat="1" ht="11.25" customHeight="1">
      <c r="A328" s="194"/>
      <c r="B328" s="194"/>
      <c r="C328" s="185"/>
      <c r="D328" s="185"/>
      <c r="E328" s="185"/>
      <c r="F328" s="186"/>
      <c r="G328" s="186"/>
    </row>
    <row r="329" spans="1:7" s="106" customFormat="1" ht="11.25" customHeight="1">
      <c r="A329" s="90"/>
      <c r="B329" s="90" t="s">
        <v>166</v>
      </c>
      <c r="C329" s="32" t="s">
        <v>52</v>
      </c>
      <c r="D329" s="33" t="s">
        <v>126</v>
      </c>
      <c r="E329" s="34" t="s">
        <v>67</v>
      </c>
      <c r="F329" s="139" t="s">
        <v>1</v>
      </c>
      <c r="G329" s="140" t="s">
        <v>1</v>
      </c>
    </row>
    <row r="330" spans="1:7" s="74" customFormat="1" ht="11.25" customHeight="1">
      <c r="A330" s="48"/>
      <c r="B330" s="48"/>
      <c r="C330" s="35" t="s">
        <v>547</v>
      </c>
      <c r="D330" s="36" t="s">
        <v>605</v>
      </c>
      <c r="E330" s="37" t="s">
        <v>548</v>
      </c>
      <c r="F330" s="141" t="s">
        <v>549</v>
      </c>
      <c r="G330" s="142" t="s">
        <v>550</v>
      </c>
    </row>
    <row r="331" spans="1:7" s="74" customFormat="1" ht="11.25" customHeight="1">
      <c r="A331" s="107" t="s">
        <v>246</v>
      </c>
      <c r="B331" s="94"/>
      <c r="C331" s="94" t="s">
        <v>167</v>
      </c>
      <c r="D331" s="94">
        <v>2</v>
      </c>
      <c r="E331" s="94">
        <v>3</v>
      </c>
      <c r="F331" s="94">
        <v>4</v>
      </c>
      <c r="G331" s="94">
        <v>5</v>
      </c>
    </row>
    <row r="332" spans="1:9" s="74" customFormat="1" ht="11.25" customHeight="1">
      <c r="A332" s="257" t="s">
        <v>140</v>
      </c>
      <c r="B332" s="258"/>
      <c r="C332" s="215">
        <f>C333+C335+C345+C367+C375+C378+C371</f>
        <v>1115478.2300000002</v>
      </c>
      <c r="D332" s="215">
        <v>5545040</v>
      </c>
      <c r="E332" s="215">
        <v>1314494.33</v>
      </c>
      <c r="F332" s="216">
        <v>125.82</v>
      </c>
      <c r="G332" s="216">
        <v>23.71</v>
      </c>
      <c r="I332" s="251"/>
    </row>
    <row r="333" spans="1:7" s="74" customFormat="1" ht="11.25" customHeight="1">
      <c r="A333" s="173"/>
      <c r="B333" s="207" t="s">
        <v>128</v>
      </c>
      <c r="C333" s="208">
        <v>751304.03</v>
      </c>
      <c r="D333" s="208">
        <v>3234100</v>
      </c>
      <c r="E333" s="208">
        <v>1078408.04</v>
      </c>
      <c r="F333" s="209">
        <v>142.88</v>
      </c>
      <c r="G333" s="209">
        <v>33.31</v>
      </c>
    </row>
    <row r="334" spans="1:7" s="74" customFormat="1" ht="11.25" customHeight="1">
      <c r="A334" s="173"/>
      <c r="B334" s="210" t="s">
        <v>129</v>
      </c>
      <c r="C334" s="211">
        <v>751304.03</v>
      </c>
      <c r="D334" s="211">
        <v>3234100</v>
      </c>
      <c r="E334" s="211">
        <v>1078408.04</v>
      </c>
      <c r="F334" s="212">
        <v>142.88</v>
      </c>
      <c r="G334" s="212">
        <v>33.31</v>
      </c>
    </row>
    <row r="335" spans="1:7" s="74" customFormat="1" ht="11.25" customHeight="1">
      <c r="A335" s="173"/>
      <c r="B335" s="207" t="s">
        <v>130</v>
      </c>
      <c r="C335" s="208">
        <f>SUM(C336:C342)</f>
        <v>168352.72</v>
      </c>
      <c r="D335" s="208">
        <v>714700</v>
      </c>
      <c r="E335" s="208">
        <v>132177.09</v>
      </c>
      <c r="F335" s="209">
        <v>135.77</v>
      </c>
      <c r="G335" s="209">
        <v>18.49</v>
      </c>
    </row>
    <row r="336" spans="1:7" s="74" customFormat="1" ht="11.25" customHeight="1">
      <c r="A336" s="173"/>
      <c r="B336" s="210" t="s">
        <v>131</v>
      </c>
      <c r="C336" s="211">
        <v>9505.7</v>
      </c>
      <c r="D336" s="211">
        <v>63040</v>
      </c>
      <c r="E336" s="211">
        <v>9618.98</v>
      </c>
      <c r="F336" s="212">
        <v>119.21</v>
      </c>
      <c r="G336" s="212">
        <v>15.26</v>
      </c>
    </row>
    <row r="337" spans="1:7" s="74" customFormat="1" ht="11.25" customHeight="1">
      <c r="A337" s="175"/>
      <c r="B337" s="210" t="s">
        <v>170</v>
      </c>
      <c r="C337" s="211">
        <v>0</v>
      </c>
      <c r="D337" s="211">
        <v>6240</v>
      </c>
      <c r="E337" s="211">
        <v>763.94</v>
      </c>
      <c r="F337" s="212">
        <v>0</v>
      </c>
      <c r="G337" s="212">
        <v>12.24</v>
      </c>
    </row>
    <row r="338" spans="1:7" s="74" customFormat="1" ht="11.25" customHeight="1">
      <c r="A338" s="175"/>
      <c r="B338" s="210" t="s">
        <v>132</v>
      </c>
      <c r="C338" s="211">
        <v>69920.13</v>
      </c>
      <c r="D338" s="211">
        <v>134170</v>
      </c>
      <c r="E338" s="211">
        <v>59216.81</v>
      </c>
      <c r="F338" s="212">
        <v>0</v>
      </c>
      <c r="G338" s="212">
        <v>44.14</v>
      </c>
    </row>
    <row r="339" spans="1:7" s="74" customFormat="1" ht="11.25" customHeight="1">
      <c r="A339" s="175"/>
      <c r="B339" s="210" t="s">
        <v>133</v>
      </c>
      <c r="C339" s="211" t="s">
        <v>71</v>
      </c>
      <c r="D339" s="211">
        <v>2930</v>
      </c>
      <c r="E339" s="211" t="s">
        <v>71</v>
      </c>
      <c r="F339" s="212">
        <v>0</v>
      </c>
      <c r="G339" s="212">
        <v>0</v>
      </c>
    </row>
    <row r="340" spans="1:7" s="74" customFormat="1" ht="11.25" customHeight="1">
      <c r="A340" s="198"/>
      <c r="B340" s="210" t="s">
        <v>733</v>
      </c>
      <c r="C340" s="211">
        <v>2.76</v>
      </c>
      <c r="D340" s="211">
        <v>0</v>
      </c>
      <c r="E340" s="211"/>
      <c r="F340" s="212"/>
      <c r="G340" s="212"/>
    </row>
    <row r="341" spans="1:7" s="74" customFormat="1" ht="11.25" customHeight="1">
      <c r="A341" s="175"/>
      <c r="B341" s="210" t="s">
        <v>411</v>
      </c>
      <c r="C341" s="211">
        <v>28862.62</v>
      </c>
      <c r="D341" s="211">
        <v>134040</v>
      </c>
      <c r="E341" s="211" t="s">
        <v>71</v>
      </c>
      <c r="F341" s="212">
        <v>0</v>
      </c>
      <c r="G341" s="212">
        <v>0</v>
      </c>
    </row>
    <row r="342" spans="1:7" s="74" customFormat="1" ht="11.25" customHeight="1">
      <c r="A342" s="175"/>
      <c r="B342" s="210" t="s">
        <v>412</v>
      </c>
      <c r="C342" s="211">
        <f>SUM(C343:C344)</f>
        <v>60061.51</v>
      </c>
      <c r="D342" s="211">
        <v>374280</v>
      </c>
      <c r="E342" s="211">
        <v>62577.36</v>
      </c>
      <c r="F342" s="212">
        <v>103.57</v>
      </c>
      <c r="G342" s="212">
        <v>16.72</v>
      </c>
    </row>
    <row r="343" spans="1:7" s="74" customFormat="1" ht="11.25" customHeight="1">
      <c r="A343" s="198"/>
      <c r="B343" s="210" t="s">
        <v>413</v>
      </c>
      <c r="C343" s="211">
        <v>48946.65</v>
      </c>
      <c r="D343" s="211">
        <v>331800</v>
      </c>
      <c r="E343" s="211">
        <v>55241.04</v>
      </c>
      <c r="F343" s="212">
        <v>112.86</v>
      </c>
      <c r="G343" s="212">
        <v>16.65</v>
      </c>
    </row>
    <row r="344" spans="1:7" s="74" customFormat="1" ht="11.25" customHeight="1">
      <c r="A344" s="198"/>
      <c r="B344" s="210" t="s">
        <v>414</v>
      </c>
      <c r="C344" s="211">
        <v>11114.86</v>
      </c>
      <c r="D344" s="211">
        <v>42480</v>
      </c>
      <c r="E344" s="211">
        <v>7336.32</v>
      </c>
      <c r="F344" s="212">
        <v>63.95</v>
      </c>
      <c r="G344" s="212">
        <v>17.27</v>
      </c>
    </row>
    <row r="345" spans="1:7" s="74" customFormat="1" ht="11.25" customHeight="1">
      <c r="A345" s="198"/>
      <c r="B345" s="207" t="s">
        <v>134</v>
      </c>
      <c r="C345" s="208">
        <f>SUM(C353+C350+C346)</f>
        <v>62255.77</v>
      </c>
      <c r="D345" s="208">
        <v>1228090</v>
      </c>
      <c r="E345" s="208">
        <v>56716.77</v>
      </c>
      <c r="F345" s="209">
        <v>57.66</v>
      </c>
      <c r="G345" s="209">
        <v>4.62</v>
      </c>
    </row>
    <row r="346" spans="1:7" s="74" customFormat="1" ht="11.25" customHeight="1">
      <c r="A346" s="198"/>
      <c r="B346" s="210" t="s">
        <v>693</v>
      </c>
      <c r="C346" s="211">
        <v>222.97</v>
      </c>
      <c r="D346" s="211">
        <v>930</v>
      </c>
      <c r="E346" s="211" t="s">
        <v>71</v>
      </c>
      <c r="F346" s="212">
        <v>0</v>
      </c>
      <c r="G346" s="212">
        <v>0</v>
      </c>
    </row>
    <row r="347" spans="1:7" s="74" customFormat="1" ht="11.25" customHeight="1">
      <c r="A347" s="198"/>
      <c r="B347" s="210" t="s">
        <v>694</v>
      </c>
      <c r="C347" s="211">
        <v>222.97</v>
      </c>
      <c r="D347" s="211">
        <v>930</v>
      </c>
      <c r="E347" s="211" t="s">
        <v>71</v>
      </c>
      <c r="F347" s="212">
        <v>0</v>
      </c>
      <c r="G347" s="212">
        <v>0</v>
      </c>
    </row>
    <row r="348" spans="1:10" s="74" customFormat="1" ht="11.25" customHeight="1">
      <c r="A348" s="198"/>
      <c r="B348" s="210" t="s">
        <v>235</v>
      </c>
      <c r="C348" s="211" t="s">
        <v>71</v>
      </c>
      <c r="D348" s="211">
        <v>11950</v>
      </c>
      <c r="E348" s="211" t="s">
        <v>71</v>
      </c>
      <c r="F348" s="212">
        <v>0</v>
      </c>
      <c r="G348" s="212">
        <v>0</v>
      </c>
      <c r="J348" s="251"/>
    </row>
    <row r="349" spans="1:7" s="74" customFormat="1" ht="11.25" customHeight="1">
      <c r="A349" s="198"/>
      <c r="B349" s="210" t="s">
        <v>236</v>
      </c>
      <c r="C349" s="211" t="s">
        <v>71</v>
      </c>
      <c r="D349" s="211">
        <v>11950</v>
      </c>
      <c r="E349" s="211" t="s">
        <v>71</v>
      </c>
      <c r="F349" s="212">
        <v>0</v>
      </c>
      <c r="G349" s="212">
        <v>0</v>
      </c>
    </row>
    <row r="350" spans="1:7" s="74" customFormat="1" ht="11.25" customHeight="1">
      <c r="A350" s="198"/>
      <c r="B350" s="210" t="s">
        <v>135</v>
      </c>
      <c r="C350" s="211">
        <v>2148.45</v>
      </c>
      <c r="D350" s="211">
        <v>7300</v>
      </c>
      <c r="E350" s="211">
        <v>2548.94</v>
      </c>
      <c r="F350" s="212">
        <v>0</v>
      </c>
      <c r="G350" s="212">
        <v>34.92</v>
      </c>
    </row>
    <row r="351" spans="1:7" s="74" customFormat="1" ht="11.25" customHeight="1">
      <c r="A351" s="198"/>
      <c r="B351" s="210" t="s">
        <v>734</v>
      </c>
      <c r="C351" s="211">
        <v>2148.45</v>
      </c>
      <c r="D351" s="211"/>
      <c r="E351" s="211"/>
      <c r="F351" s="212"/>
      <c r="G351" s="212"/>
    </row>
    <row r="352" spans="1:7" s="74" customFormat="1" ht="11.25" customHeight="1">
      <c r="A352" s="198"/>
      <c r="B352" s="210" t="s">
        <v>237</v>
      </c>
      <c r="C352" s="211" t="s">
        <v>71</v>
      </c>
      <c r="D352" s="211">
        <v>7300</v>
      </c>
      <c r="E352" s="211">
        <v>2548.94</v>
      </c>
      <c r="F352" s="212">
        <v>0</v>
      </c>
      <c r="G352" s="212">
        <v>34.92</v>
      </c>
    </row>
    <row r="353" spans="1:7" s="74" customFormat="1" ht="11.25" customHeight="1">
      <c r="A353" s="198"/>
      <c r="B353" s="210" t="s">
        <v>238</v>
      </c>
      <c r="C353" s="211">
        <v>59884.35</v>
      </c>
      <c r="D353" s="211">
        <v>907820</v>
      </c>
      <c r="E353" s="211">
        <v>1365.89</v>
      </c>
      <c r="F353" s="212">
        <v>2.28</v>
      </c>
      <c r="G353" s="212">
        <v>0.15</v>
      </c>
    </row>
    <row r="354" spans="1:7" s="74" customFormat="1" ht="11.25" customHeight="1">
      <c r="A354" s="198"/>
      <c r="B354" s="210" t="s">
        <v>695</v>
      </c>
      <c r="C354" s="211" t="s">
        <v>71</v>
      </c>
      <c r="D354" s="211">
        <v>907820</v>
      </c>
      <c r="E354" s="211" t="s">
        <v>71</v>
      </c>
      <c r="F354" s="212">
        <v>0</v>
      </c>
      <c r="G354" s="212">
        <v>0</v>
      </c>
    </row>
    <row r="355" spans="1:7" s="74" customFormat="1" ht="11.25" customHeight="1">
      <c r="A355" s="198"/>
      <c r="B355" s="210" t="s">
        <v>416</v>
      </c>
      <c r="C355" s="211">
        <v>265.45</v>
      </c>
      <c r="D355" s="211">
        <v>0</v>
      </c>
      <c r="E355" s="211" t="s">
        <v>71</v>
      </c>
      <c r="F355" s="212">
        <v>0</v>
      </c>
      <c r="G355" s="212">
        <v>0</v>
      </c>
    </row>
    <row r="356" spans="1:7" s="74" customFormat="1" ht="11.25" customHeight="1">
      <c r="A356" s="198"/>
      <c r="B356" s="210" t="s">
        <v>696</v>
      </c>
      <c r="C356" s="211" t="s">
        <v>71</v>
      </c>
      <c r="D356" s="211">
        <v>0</v>
      </c>
      <c r="E356" s="211">
        <v>1365.89</v>
      </c>
      <c r="F356" s="212">
        <v>0</v>
      </c>
      <c r="G356" s="212">
        <v>0</v>
      </c>
    </row>
    <row r="357" spans="1:7" s="74" customFormat="1" ht="11.25" customHeight="1">
      <c r="A357" s="198"/>
      <c r="B357" s="210" t="s">
        <v>417</v>
      </c>
      <c r="C357" s="211">
        <v>59618.91</v>
      </c>
      <c r="D357" s="211">
        <v>0</v>
      </c>
      <c r="E357" s="211" t="s">
        <v>71</v>
      </c>
      <c r="F357" s="212">
        <v>0</v>
      </c>
      <c r="G357" s="212">
        <v>0</v>
      </c>
    </row>
    <row r="358" spans="1:7" s="74" customFormat="1" ht="11.25" customHeight="1">
      <c r="A358" s="198"/>
      <c r="B358" s="210" t="s">
        <v>419</v>
      </c>
      <c r="C358" s="211" t="s">
        <v>71</v>
      </c>
      <c r="D358" s="211">
        <v>132720</v>
      </c>
      <c r="E358" s="211" t="s">
        <v>71</v>
      </c>
      <c r="F358" s="212">
        <v>0</v>
      </c>
      <c r="G358" s="212">
        <v>0</v>
      </c>
    </row>
    <row r="359" spans="1:7" s="74" customFormat="1" ht="11.25" customHeight="1">
      <c r="A359" s="198"/>
      <c r="B359" s="210" t="s">
        <v>420</v>
      </c>
      <c r="C359" s="211" t="s">
        <v>71</v>
      </c>
      <c r="D359" s="211">
        <v>132720</v>
      </c>
      <c r="E359" s="211" t="s">
        <v>71</v>
      </c>
      <c r="F359" s="212">
        <v>0</v>
      </c>
      <c r="G359" s="212">
        <v>0</v>
      </c>
    </row>
    <row r="360" spans="1:7" s="74" customFormat="1" ht="11.25" customHeight="1">
      <c r="A360" s="198"/>
      <c r="B360" s="210" t="s">
        <v>364</v>
      </c>
      <c r="C360" s="249"/>
      <c r="D360" s="211">
        <v>113480</v>
      </c>
      <c r="E360" s="211">
        <v>24779.1</v>
      </c>
      <c r="F360" s="212">
        <v>64.78</v>
      </c>
      <c r="G360" s="212">
        <v>21.84</v>
      </c>
    </row>
    <row r="361" spans="1:7" s="74" customFormat="1" ht="11.25" customHeight="1">
      <c r="A361" s="198"/>
      <c r="B361" s="210" t="s">
        <v>365</v>
      </c>
      <c r="C361" s="249"/>
      <c r="D361" s="211">
        <v>79630</v>
      </c>
      <c r="E361" s="211">
        <v>11612.2</v>
      </c>
      <c r="F361" s="212">
        <v>30.36</v>
      </c>
      <c r="G361" s="212">
        <v>14.58</v>
      </c>
    </row>
    <row r="362" spans="1:7" s="74" customFormat="1" ht="11.25" customHeight="1">
      <c r="A362" s="198"/>
      <c r="B362" s="210" t="s">
        <v>421</v>
      </c>
      <c r="C362" s="211" t="s">
        <v>71</v>
      </c>
      <c r="D362" s="211">
        <v>33850</v>
      </c>
      <c r="E362" s="211">
        <v>13166.9</v>
      </c>
      <c r="F362" s="212">
        <v>0</v>
      </c>
      <c r="G362" s="212">
        <v>38.9</v>
      </c>
    </row>
    <row r="363" spans="1:7" s="74" customFormat="1" ht="11.25" customHeight="1">
      <c r="A363" s="198"/>
      <c r="B363" s="210" t="s">
        <v>422</v>
      </c>
      <c r="C363" s="211" t="s">
        <v>71</v>
      </c>
      <c r="D363" s="211">
        <v>53890</v>
      </c>
      <c r="E363" s="211">
        <v>28022.84</v>
      </c>
      <c r="F363" s="212">
        <v>0</v>
      </c>
      <c r="G363" s="212">
        <v>52</v>
      </c>
    </row>
    <row r="364" spans="1:7" s="74" customFormat="1" ht="11.25" customHeight="1">
      <c r="A364" s="198"/>
      <c r="B364" s="210" t="s">
        <v>423</v>
      </c>
      <c r="C364" s="211" t="s">
        <v>71</v>
      </c>
      <c r="D364" s="211">
        <v>13270</v>
      </c>
      <c r="E364" s="211" t="s">
        <v>71</v>
      </c>
      <c r="F364" s="212">
        <v>0</v>
      </c>
      <c r="G364" s="212">
        <v>0</v>
      </c>
    </row>
    <row r="365" spans="1:7" s="74" customFormat="1" ht="11.25" customHeight="1">
      <c r="A365" s="198"/>
      <c r="B365" s="210" t="s">
        <v>697</v>
      </c>
      <c r="C365" s="211" t="s">
        <v>71</v>
      </c>
      <c r="D365" s="211">
        <v>8900</v>
      </c>
      <c r="E365" s="211" t="s">
        <v>71</v>
      </c>
      <c r="F365" s="212">
        <v>0</v>
      </c>
      <c r="G365" s="212">
        <v>0</v>
      </c>
    </row>
    <row r="366" spans="1:7" s="74" customFormat="1" ht="11.25" customHeight="1">
      <c r="A366" s="198"/>
      <c r="B366" s="210" t="s">
        <v>698</v>
      </c>
      <c r="C366" s="211" t="s">
        <v>71</v>
      </c>
      <c r="D366" s="211">
        <v>31720</v>
      </c>
      <c r="E366" s="211">
        <v>28022.84</v>
      </c>
      <c r="F366" s="212">
        <v>0</v>
      </c>
      <c r="G366" s="212">
        <v>88.34</v>
      </c>
    </row>
    <row r="367" spans="1:7" s="74" customFormat="1" ht="11.25" customHeight="1">
      <c r="A367" s="198"/>
      <c r="B367" s="207" t="s">
        <v>136</v>
      </c>
      <c r="C367" s="208">
        <v>212.36</v>
      </c>
      <c r="D367" s="208">
        <v>1600</v>
      </c>
      <c r="E367" s="208">
        <v>242.19</v>
      </c>
      <c r="F367" s="209">
        <v>0</v>
      </c>
      <c r="G367" s="209">
        <v>15.14</v>
      </c>
    </row>
    <row r="368" spans="1:7" s="74" customFormat="1" ht="11.25" customHeight="1">
      <c r="A368" s="198"/>
      <c r="B368" s="210" t="s">
        <v>424</v>
      </c>
      <c r="C368" s="211" t="s">
        <v>71</v>
      </c>
      <c r="D368" s="211">
        <v>0</v>
      </c>
      <c r="E368" s="211">
        <v>242.19</v>
      </c>
      <c r="F368" s="212">
        <v>0</v>
      </c>
      <c r="G368" s="212">
        <v>0</v>
      </c>
    </row>
    <row r="369" spans="1:7" s="74" customFormat="1" ht="11.25" customHeight="1">
      <c r="A369" s="198"/>
      <c r="B369" s="210" t="s">
        <v>340</v>
      </c>
      <c r="C369" s="211" t="s">
        <v>71</v>
      </c>
      <c r="D369" s="211">
        <v>1330</v>
      </c>
      <c r="E369" s="211" t="s">
        <v>71</v>
      </c>
      <c r="F369" s="212">
        <v>0</v>
      </c>
      <c r="G369" s="212">
        <v>0</v>
      </c>
    </row>
    <row r="370" spans="1:7" s="74" customFormat="1" ht="11.25" customHeight="1">
      <c r="A370" s="198"/>
      <c r="B370" s="210" t="s">
        <v>366</v>
      </c>
      <c r="C370" s="211">
        <v>212.36</v>
      </c>
      <c r="D370" s="211">
        <v>270</v>
      </c>
      <c r="E370" s="211" t="s">
        <v>71</v>
      </c>
      <c r="F370" s="212">
        <v>0</v>
      </c>
      <c r="G370" s="212">
        <v>0</v>
      </c>
    </row>
    <row r="371" spans="1:7" s="74" customFormat="1" ht="11.25" customHeight="1">
      <c r="A371" s="198"/>
      <c r="B371" s="207" t="s">
        <v>138</v>
      </c>
      <c r="C371" s="208">
        <v>199.27</v>
      </c>
      <c r="D371" s="208">
        <v>11940</v>
      </c>
      <c r="E371" s="208">
        <v>17.72</v>
      </c>
      <c r="F371" s="209">
        <v>8.89</v>
      </c>
      <c r="G371" s="209">
        <v>0.15</v>
      </c>
    </row>
    <row r="372" spans="1:7" s="74" customFormat="1" ht="11.25" customHeight="1">
      <c r="A372" s="198"/>
      <c r="B372" s="210" t="s">
        <v>139</v>
      </c>
      <c r="C372" s="211">
        <v>199.27</v>
      </c>
      <c r="D372" s="211">
        <v>2650</v>
      </c>
      <c r="E372" s="211">
        <v>17.72</v>
      </c>
      <c r="F372" s="212">
        <v>8.89</v>
      </c>
      <c r="G372" s="212">
        <v>0.67</v>
      </c>
    </row>
    <row r="373" spans="1:7" s="74" customFormat="1" ht="11.25" customHeight="1">
      <c r="A373" s="198"/>
      <c r="B373" s="210" t="s">
        <v>367</v>
      </c>
      <c r="C373" s="211" t="s">
        <v>71</v>
      </c>
      <c r="D373" s="211">
        <v>7960</v>
      </c>
      <c r="E373" s="211" t="s">
        <v>71</v>
      </c>
      <c r="F373" s="212">
        <v>0</v>
      </c>
      <c r="G373" s="212">
        <v>0</v>
      </c>
    </row>
    <row r="374" spans="1:7" s="74" customFormat="1" ht="11.25" customHeight="1">
      <c r="A374" s="198"/>
      <c r="B374" s="210" t="s">
        <v>239</v>
      </c>
      <c r="C374" s="211" t="s">
        <v>71</v>
      </c>
      <c r="D374" s="211">
        <v>1330</v>
      </c>
      <c r="E374" s="211" t="s">
        <v>71</v>
      </c>
      <c r="F374" s="212">
        <v>0</v>
      </c>
      <c r="G374" s="212">
        <v>0</v>
      </c>
    </row>
    <row r="375" spans="1:7" s="74" customFormat="1" ht="11.25" customHeight="1">
      <c r="A375" s="198"/>
      <c r="B375" s="207" t="s">
        <v>243</v>
      </c>
      <c r="C375" s="208">
        <v>91801.23</v>
      </c>
      <c r="D375" s="208">
        <v>152890</v>
      </c>
      <c r="E375" s="208">
        <v>46932.52</v>
      </c>
      <c r="F375" s="209">
        <v>51.12</v>
      </c>
      <c r="G375" s="209">
        <v>30.7</v>
      </c>
    </row>
    <row r="376" spans="1:7" s="74" customFormat="1" ht="11.25" customHeight="1">
      <c r="A376" s="198"/>
      <c r="B376" s="210" t="s">
        <v>244</v>
      </c>
      <c r="C376" s="211">
        <v>91801.23</v>
      </c>
      <c r="D376" s="211">
        <v>152890</v>
      </c>
      <c r="E376" s="211">
        <v>46932.52</v>
      </c>
      <c r="F376" s="212">
        <v>51.12</v>
      </c>
      <c r="G376" s="212">
        <v>30.7</v>
      </c>
    </row>
    <row r="377" spans="1:7" s="74" customFormat="1" ht="11.25" customHeight="1">
      <c r="A377" s="198"/>
      <c r="B377" s="210" t="s">
        <v>245</v>
      </c>
      <c r="C377" s="211">
        <v>91801.23</v>
      </c>
      <c r="D377" s="211">
        <v>152890</v>
      </c>
      <c r="E377" s="211">
        <v>46932.52</v>
      </c>
      <c r="F377" s="212">
        <v>51.12</v>
      </c>
      <c r="G377" s="212">
        <v>30.7</v>
      </c>
    </row>
    <row r="378" spans="1:7" s="74" customFormat="1" ht="11.25" customHeight="1">
      <c r="A378" s="198"/>
      <c r="B378" s="207" t="s">
        <v>425</v>
      </c>
      <c r="C378" s="208">
        <v>41352.85</v>
      </c>
      <c r="D378" s="208">
        <v>201720</v>
      </c>
      <c r="E378" s="208">
        <v>0</v>
      </c>
      <c r="F378" s="209">
        <v>37.08</v>
      </c>
      <c r="G378" s="209">
        <v>0.57</v>
      </c>
    </row>
    <row r="379" spans="1:7" s="74" customFormat="1" ht="11.25" customHeight="1">
      <c r="A379" s="198"/>
      <c r="B379" s="210" t="s">
        <v>426</v>
      </c>
      <c r="C379" s="211">
        <v>41352.85</v>
      </c>
      <c r="D379" s="211">
        <v>201720</v>
      </c>
      <c r="E379" s="211">
        <v>0</v>
      </c>
      <c r="F379" s="212">
        <v>37.08</v>
      </c>
      <c r="G379" s="212">
        <v>0.57</v>
      </c>
    </row>
    <row r="380" spans="1:7" s="74" customFormat="1" ht="11.25" customHeight="1">
      <c r="A380" s="198"/>
      <c r="B380" s="210" t="s">
        <v>427</v>
      </c>
      <c r="C380" s="211">
        <v>39342.1</v>
      </c>
      <c r="D380" s="211">
        <v>0</v>
      </c>
      <c r="E380" s="211">
        <v>0</v>
      </c>
      <c r="F380" s="212">
        <v>0</v>
      </c>
      <c r="G380" s="212">
        <v>0</v>
      </c>
    </row>
    <row r="381" spans="1:7" s="74" customFormat="1" ht="11.25" customHeight="1">
      <c r="A381" s="198"/>
      <c r="B381" s="210" t="s">
        <v>428</v>
      </c>
      <c r="C381" s="211">
        <v>2010.75</v>
      </c>
      <c r="D381" s="211">
        <v>0</v>
      </c>
      <c r="E381" s="211">
        <v>0</v>
      </c>
      <c r="F381" s="212">
        <v>57.21</v>
      </c>
      <c r="G381" s="212">
        <v>0</v>
      </c>
    </row>
    <row r="382" spans="1:7" s="74" customFormat="1" ht="11.25" customHeight="1">
      <c r="A382" s="198"/>
      <c r="B382" s="210" t="s">
        <v>429</v>
      </c>
      <c r="C382" s="211" t="s">
        <v>71</v>
      </c>
      <c r="D382" s="211">
        <v>1720</v>
      </c>
      <c r="E382" s="211">
        <v>0</v>
      </c>
      <c r="F382" s="212">
        <v>0</v>
      </c>
      <c r="G382" s="212">
        <v>0</v>
      </c>
    </row>
    <row r="383" spans="1:7" s="74" customFormat="1" ht="11.25" customHeight="1">
      <c r="A383" s="198"/>
      <c r="B383" s="198"/>
      <c r="C383" s="119"/>
      <c r="D383" s="119"/>
      <c r="E383" s="160"/>
      <c r="F383" s="169"/>
      <c r="G383" s="169"/>
    </row>
    <row r="384" spans="1:7" s="74" customFormat="1" ht="11.25" customHeight="1">
      <c r="A384" s="198"/>
      <c r="B384" s="198"/>
      <c r="C384" s="119"/>
      <c r="D384" s="119"/>
      <c r="E384" s="160"/>
      <c r="F384" s="169"/>
      <c r="G384" s="169"/>
    </row>
    <row r="385" spans="1:7" s="74" customFormat="1" ht="11.25" customHeight="1">
      <c r="A385" s="198"/>
      <c r="B385" s="198"/>
      <c r="C385" s="119"/>
      <c r="D385" s="119"/>
      <c r="E385" s="160"/>
      <c r="F385" s="169"/>
      <c r="G385" s="169"/>
    </row>
    <row r="386" spans="1:7" s="74" customFormat="1" ht="11.25" customHeight="1">
      <c r="A386" s="198"/>
      <c r="B386" s="198"/>
      <c r="C386" s="119"/>
      <c r="D386" s="119"/>
      <c r="E386" s="160"/>
      <c r="F386" s="169"/>
      <c r="G386" s="169"/>
    </row>
    <row r="387" spans="1:7" s="74" customFormat="1" ht="11.25" customHeight="1">
      <c r="A387" s="198"/>
      <c r="B387" s="198"/>
      <c r="C387" s="119"/>
      <c r="D387" s="119"/>
      <c r="E387" s="160"/>
      <c r="F387" s="169"/>
      <c r="G387" s="169"/>
    </row>
    <row r="388" spans="1:7" s="74" customFormat="1" ht="11.25" customHeight="1">
      <c r="A388" s="198"/>
      <c r="B388" s="198"/>
      <c r="C388" s="119"/>
      <c r="D388" s="119"/>
      <c r="E388" s="160"/>
      <c r="F388" s="169"/>
      <c r="G388" s="169"/>
    </row>
    <row r="389" spans="1:7" s="74" customFormat="1" ht="11.25" customHeight="1">
      <c r="A389" s="198"/>
      <c r="B389" s="198"/>
      <c r="C389" s="119"/>
      <c r="D389" s="119"/>
      <c r="E389" s="160"/>
      <c r="F389" s="169"/>
      <c r="G389" s="169"/>
    </row>
    <row r="390" spans="1:7" s="74" customFormat="1" ht="11.25" customHeight="1">
      <c r="A390" s="198"/>
      <c r="B390" s="198"/>
      <c r="C390" s="119"/>
      <c r="D390" s="119"/>
      <c r="E390" s="160"/>
      <c r="F390" s="169"/>
      <c r="G390" s="169"/>
    </row>
    <row r="391" spans="1:7" s="74" customFormat="1" ht="11.25" customHeight="1">
      <c r="A391" s="198"/>
      <c r="B391" s="198"/>
      <c r="C391" s="119"/>
      <c r="D391" s="119"/>
      <c r="E391" s="160"/>
      <c r="F391" s="169"/>
      <c r="G391" s="169"/>
    </row>
    <row r="392" spans="1:7" s="74" customFormat="1" ht="11.25" customHeight="1">
      <c r="A392" s="192"/>
      <c r="B392" s="192"/>
      <c r="C392" s="119"/>
      <c r="D392" s="119"/>
      <c r="E392" s="160"/>
      <c r="F392" s="169"/>
      <c r="G392" s="169"/>
    </row>
    <row r="393" spans="1:7" s="74" customFormat="1" ht="11.25" customHeight="1">
      <c r="A393" s="198"/>
      <c r="B393" s="198"/>
      <c r="C393" s="119"/>
      <c r="D393" s="119"/>
      <c r="E393" s="160"/>
      <c r="F393" s="169"/>
      <c r="G393" s="169"/>
    </row>
    <row r="394" spans="1:7" s="74" customFormat="1" ht="11.25" customHeight="1">
      <c r="A394" s="198"/>
      <c r="B394" s="198"/>
      <c r="C394" s="119"/>
      <c r="D394" s="119"/>
      <c r="E394" s="160"/>
      <c r="F394" s="169"/>
      <c r="G394" s="169"/>
    </row>
    <row r="395" spans="1:7" s="74" customFormat="1" ht="11.25" customHeight="1">
      <c r="A395" s="198"/>
      <c r="B395" s="198"/>
      <c r="C395" s="119"/>
      <c r="D395" s="119"/>
      <c r="E395" s="160"/>
      <c r="F395" s="169"/>
      <c r="G395" s="169"/>
    </row>
    <row r="396" spans="1:7" s="74" customFormat="1" ht="11.25" customHeight="1">
      <c r="A396" s="198"/>
      <c r="B396" s="198"/>
      <c r="C396" s="119"/>
      <c r="D396" s="119"/>
      <c r="E396" s="160"/>
      <c r="F396" s="169"/>
      <c r="G396" s="169"/>
    </row>
    <row r="397" spans="1:7" s="74" customFormat="1" ht="11.25" customHeight="1">
      <c r="A397" s="198"/>
      <c r="B397" s="198"/>
      <c r="C397" s="119"/>
      <c r="D397" s="119"/>
      <c r="E397" s="160"/>
      <c r="F397" s="169"/>
      <c r="G397" s="169"/>
    </row>
    <row r="398" spans="1:7" s="74" customFormat="1" ht="11.25" customHeight="1">
      <c r="A398" s="198"/>
      <c r="B398" s="198"/>
      <c r="C398" s="119"/>
      <c r="D398" s="119"/>
      <c r="E398" s="160"/>
      <c r="F398" s="169"/>
      <c r="G398" s="169"/>
    </row>
    <row r="399" spans="1:7" s="74" customFormat="1" ht="11.25" customHeight="1">
      <c r="A399" s="198"/>
      <c r="B399" s="198"/>
      <c r="C399" s="119"/>
      <c r="D399" s="119"/>
      <c r="E399" s="160"/>
      <c r="F399" s="169"/>
      <c r="G399" s="169"/>
    </row>
    <row r="400" spans="1:7" s="74" customFormat="1" ht="11.25" customHeight="1">
      <c r="A400" s="198"/>
      <c r="B400" s="198"/>
      <c r="C400" s="119"/>
      <c r="D400" s="119"/>
      <c r="E400" s="160"/>
      <c r="F400" s="169"/>
      <c r="G400" s="169"/>
    </row>
    <row r="401" spans="1:7" s="74" customFormat="1" ht="11.25" customHeight="1">
      <c r="A401" s="198"/>
      <c r="B401" s="198"/>
      <c r="C401" s="119"/>
      <c r="D401" s="119"/>
      <c r="E401" s="160"/>
      <c r="F401" s="169"/>
      <c r="G401" s="169"/>
    </row>
    <row r="402" spans="1:7" s="74" customFormat="1" ht="11.25" customHeight="1">
      <c r="A402" s="198"/>
      <c r="B402" s="198"/>
      <c r="C402" s="119"/>
      <c r="D402" s="119"/>
      <c r="E402" s="160"/>
      <c r="F402" s="169"/>
      <c r="G402" s="169"/>
    </row>
    <row r="403" spans="1:7" s="74" customFormat="1" ht="11.25" customHeight="1">
      <c r="A403" s="198"/>
      <c r="B403" s="198"/>
      <c r="C403" s="119"/>
      <c r="D403" s="119"/>
      <c r="E403" s="160"/>
      <c r="F403" s="169"/>
      <c r="G403" s="169"/>
    </row>
    <row r="404" spans="1:7" s="74" customFormat="1" ht="11.25" customHeight="1">
      <c r="A404" s="198"/>
      <c r="B404" s="198"/>
      <c r="C404" s="119"/>
      <c r="D404" s="119"/>
      <c r="E404" s="160"/>
      <c r="F404" s="169"/>
      <c r="G404" s="169"/>
    </row>
    <row r="405" spans="1:7" s="74" customFormat="1" ht="11.25" customHeight="1">
      <c r="A405" s="198"/>
      <c r="B405" s="198"/>
      <c r="C405" s="119"/>
      <c r="D405" s="119"/>
      <c r="E405" s="160"/>
      <c r="F405" s="169"/>
      <c r="G405" s="169"/>
    </row>
    <row r="406" spans="1:7" s="74" customFormat="1" ht="11.25" customHeight="1">
      <c r="A406" s="198"/>
      <c r="B406" s="198"/>
      <c r="C406" s="119"/>
      <c r="D406" s="119"/>
      <c r="E406" s="160"/>
      <c r="F406" s="169"/>
      <c r="G406" s="169"/>
    </row>
    <row r="407" spans="1:7" s="74" customFormat="1" ht="11.25" customHeight="1">
      <c r="A407" s="198"/>
      <c r="B407" s="198"/>
      <c r="C407" s="119"/>
      <c r="D407" s="119"/>
      <c r="E407" s="160"/>
      <c r="F407" s="169"/>
      <c r="G407" s="169"/>
    </row>
    <row r="408" spans="1:7" s="74" customFormat="1" ht="11.25" customHeight="1">
      <c r="A408" s="192"/>
      <c r="B408" s="192"/>
      <c r="C408" s="119"/>
      <c r="D408" s="119"/>
      <c r="E408" s="160"/>
      <c r="F408" s="169"/>
      <c r="G408" s="169"/>
    </row>
    <row r="409" spans="1:7" s="74" customFormat="1" ht="11.25" customHeight="1">
      <c r="A409" s="192"/>
      <c r="B409" s="192"/>
      <c r="C409" s="119"/>
      <c r="D409" s="119"/>
      <c r="E409" s="160"/>
      <c r="F409" s="169"/>
      <c r="G409" s="169"/>
    </row>
    <row r="410" spans="1:7" s="74" customFormat="1" ht="11.25" customHeight="1">
      <c r="A410" s="192"/>
      <c r="B410" s="192"/>
      <c r="C410" s="119"/>
      <c r="D410" s="119"/>
      <c r="E410" s="160"/>
      <c r="F410" s="169"/>
      <c r="G410" s="169"/>
    </row>
    <row r="411" spans="1:7" s="74" customFormat="1" ht="11.25" customHeight="1">
      <c r="A411" s="192"/>
      <c r="B411" s="192"/>
      <c r="C411" s="119"/>
      <c r="D411" s="119"/>
      <c r="E411" s="160"/>
      <c r="F411" s="169"/>
      <c r="G411" s="169"/>
    </row>
    <row r="412" spans="1:7" s="74" customFormat="1" ht="11.25" customHeight="1">
      <c r="A412" s="192"/>
      <c r="B412" s="192"/>
      <c r="C412" s="119"/>
      <c r="D412" s="119"/>
      <c r="E412" s="160"/>
      <c r="F412" s="169"/>
      <c r="G412" s="169"/>
    </row>
    <row r="413" spans="1:7" s="74" customFormat="1" ht="11.25" customHeight="1">
      <c r="A413" s="192"/>
      <c r="B413" s="192"/>
      <c r="C413" s="119"/>
      <c r="D413" s="119"/>
      <c r="E413" s="160"/>
      <c r="F413" s="169"/>
      <c r="G413" s="169"/>
    </row>
    <row r="414" spans="1:7" s="74" customFormat="1" ht="11.25" customHeight="1">
      <c r="A414" s="173"/>
      <c r="B414" s="173"/>
      <c r="C414" s="119"/>
      <c r="D414" s="119"/>
      <c r="E414" s="160"/>
      <c r="F414" s="169"/>
      <c r="G414" s="169"/>
    </row>
    <row r="415" spans="1:7" s="74" customFormat="1" ht="11.25" customHeight="1">
      <c r="A415" s="53" t="s">
        <v>115</v>
      </c>
      <c r="B415" s="58"/>
      <c r="C415" s="58"/>
      <c r="D415" s="58"/>
      <c r="E415" s="58"/>
      <c r="F415" s="144"/>
      <c r="G415" s="144"/>
    </row>
    <row r="416" spans="1:7" ht="11.25" customHeight="1">
      <c r="A416" s="76"/>
      <c r="B416" s="77"/>
      <c r="C416" s="72"/>
      <c r="D416" s="72"/>
      <c r="E416" s="71"/>
      <c r="F416" s="136"/>
      <c r="G416" s="136"/>
    </row>
    <row r="417" spans="1:7" s="1" customFormat="1" ht="11.25" customHeight="1">
      <c r="A417" s="90"/>
      <c r="B417" s="90" t="s">
        <v>166</v>
      </c>
      <c r="C417" s="32" t="s">
        <v>52</v>
      </c>
      <c r="D417" s="33" t="s">
        <v>126</v>
      </c>
      <c r="E417" s="34" t="s">
        <v>67</v>
      </c>
      <c r="F417" s="139" t="s">
        <v>1</v>
      </c>
      <c r="G417" s="140" t="s">
        <v>1</v>
      </c>
    </row>
    <row r="418" spans="1:7" ht="11.25" customHeight="1">
      <c r="A418" s="48"/>
      <c r="B418" s="48"/>
      <c r="C418" s="35" t="s">
        <v>547</v>
      </c>
      <c r="D418" s="36" t="s">
        <v>605</v>
      </c>
      <c r="E418" s="37" t="s">
        <v>548</v>
      </c>
      <c r="F418" s="141" t="s">
        <v>549</v>
      </c>
      <c r="G418" s="142" t="s">
        <v>550</v>
      </c>
    </row>
    <row r="419" spans="1:7" s="74" customFormat="1" ht="11.25" customHeight="1">
      <c r="A419" s="94" t="s">
        <v>71</v>
      </c>
      <c r="B419" s="94"/>
      <c r="C419" s="94" t="s">
        <v>167</v>
      </c>
      <c r="D419" s="94">
        <v>2</v>
      </c>
      <c r="E419" s="94">
        <v>3</v>
      </c>
      <c r="F419" s="94">
        <v>4</v>
      </c>
      <c r="G419" s="94">
        <v>5</v>
      </c>
    </row>
    <row r="420" spans="1:7" s="74" customFormat="1" ht="11.25" customHeight="1">
      <c r="A420" s="131"/>
      <c r="B420" s="107" t="s">
        <v>171</v>
      </c>
      <c r="C420" s="217">
        <f>C421+C424+C426+C430+C436+C442+C446+C448+C452+C456</f>
        <v>1115478.23</v>
      </c>
      <c r="D420" s="217">
        <v>5545040</v>
      </c>
      <c r="E420" s="217">
        <v>1314494.33</v>
      </c>
      <c r="F420" s="218">
        <v>125.82</v>
      </c>
      <c r="G420" s="218">
        <v>23.71</v>
      </c>
    </row>
    <row r="421" spans="1:7" s="74" customFormat="1" ht="11.25" customHeight="1">
      <c r="A421" s="131"/>
      <c r="B421" s="219" t="s">
        <v>172</v>
      </c>
      <c r="C421" s="220">
        <v>174615.32</v>
      </c>
      <c r="D421" s="220">
        <v>626710</v>
      </c>
      <c r="E421" s="220">
        <v>227679.05</v>
      </c>
      <c r="F421" s="221">
        <v>130.39</v>
      </c>
      <c r="G421" s="221">
        <v>36.33</v>
      </c>
    </row>
    <row r="422" spans="1:7" s="74" customFormat="1" ht="11.25" customHeight="1">
      <c r="A422" s="131"/>
      <c r="B422" s="222" t="s">
        <v>173</v>
      </c>
      <c r="C422" s="223">
        <v>173523.62</v>
      </c>
      <c r="D422" s="223">
        <v>594320</v>
      </c>
      <c r="E422" s="223">
        <v>226828.74</v>
      </c>
      <c r="F422" s="224">
        <v>130.72</v>
      </c>
      <c r="G422" s="224">
        <v>38.17</v>
      </c>
    </row>
    <row r="423" spans="1:7" s="74" customFormat="1" ht="11.25" customHeight="1">
      <c r="A423" s="131"/>
      <c r="B423" s="222" t="s">
        <v>174</v>
      </c>
      <c r="C423" s="223">
        <v>1091.7</v>
      </c>
      <c r="D423" s="223">
        <v>32390</v>
      </c>
      <c r="E423" s="223">
        <v>850.31</v>
      </c>
      <c r="F423" s="224">
        <v>77.89</v>
      </c>
      <c r="G423" s="224">
        <v>2.63</v>
      </c>
    </row>
    <row r="424" spans="1:7" s="74" customFormat="1" ht="11.25" customHeight="1">
      <c r="A424" s="131"/>
      <c r="B424" s="219" t="s">
        <v>430</v>
      </c>
      <c r="C424" s="220">
        <v>663.61</v>
      </c>
      <c r="D424" s="220">
        <v>1000</v>
      </c>
      <c r="E424" s="220">
        <v>1000</v>
      </c>
      <c r="F424" s="221">
        <v>150.69</v>
      </c>
      <c r="G424" s="221">
        <v>100</v>
      </c>
    </row>
    <row r="425" spans="1:7" s="74" customFormat="1" ht="11.25" customHeight="1">
      <c r="A425" s="131"/>
      <c r="B425" s="222" t="s">
        <v>431</v>
      </c>
      <c r="C425" s="223">
        <v>663.61</v>
      </c>
      <c r="D425" s="223">
        <v>1000</v>
      </c>
      <c r="E425" s="223">
        <v>1000</v>
      </c>
      <c r="F425" s="224">
        <v>150.69</v>
      </c>
      <c r="G425" s="224">
        <v>100</v>
      </c>
    </row>
    <row r="426" spans="1:7" s="74" customFormat="1" ht="11.25" customHeight="1">
      <c r="A426" s="131"/>
      <c r="B426" s="219" t="s">
        <v>175</v>
      </c>
      <c r="C426" s="220">
        <v>56847.48</v>
      </c>
      <c r="D426" s="220">
        <v>146790</v>
      </c>
      <c r="E426" s="220">
        <v>83862.73</v>
      </c>
      <c r="F426" s="221">
        <v>147.52</v>
      </c>
      <c r="G426" s="221">
        <v>57.13</v>
      </c>
    </row>
    <row r="427" spans="1:7" s="74" customFormat="1" ht="11.25" customHeight="1">
      <c r="A427" s="131"/>
      <c r="B427" s="222" t="s">
        <v>176</v>
      </c>
      <c r="C427" s="223" t="s">
        <v>71</v>
      </c>
      <c r="D427" s="223">
        <v>13930</v>
      </c>
      <c r="E427" s="223">
        <v>7692.5</v>
      </c>
      <c r="F427" s="224" t="s">
        <v>71</v>
      </c>
      <c r="G427" s="224">
        <v>55.22</v>
      </c>
    </row>
    <row r="428" spans="1:7" s="74" customFormat="1" ht="11.25" customHeight="1">
      <c r="A428" s="131"/>
      <c r="B428" s="222" t="s">
        <v>177</v>
      </c>
      <c r="C428" s="223">
        <v>56804.87</v>
      </c>
      <c r="D428" s="223">
        <v>128210</v>
      </c>
      <c r="E428" s="223">
        <v>74974.08</v>
      </c>
      <c r="F428" s="224">
        <v>131.99</v>
      </c>
      <c r="G428" s="224">
        <v>58.48</v>
      </c>
    </row>
    <row r="429" spans="1:7" s="74" customFormat="1" ht="11.25" customHeight="1">
      <c r="A429" s="131"/>
      <c r="B429" s="222" t="s">
        <v>178</v>
      </c>
      <c r="C429" s="223">
        <v>42.61</v>
      </c>
      <c r="D429" s="223">
        <v>4650</v>
      </c>
      <c r="E429" s="223">
        <v>1196.15</v>
      </c>
      <c r="F429" s="224">
        <v>2807.2</v>
      </c>
      <c r="G429" s="224">
        <v>25.72</v>
      </c>
    </row>
    <row r="430" spans="1:7" s="74" customFormat="1" ht="11.25" customHeight="1">
      <c r="A430" s="131"/>
      <c r="B430" s="219" t="s">
        <v>179</v>
      </c>
      <c r="C430" s="220">
        <v>56326.74</v>
      </c>
      <c r="D430" s="220">
        <v>437380</v>
      </c>
      <c r="E430" s="220">
        <v>48230.72</v>
      </c>
      <c r="F430" s="221">
        <v>85.63</v>
      </c>
      <c r="G430" s="221">
        <v>11.03</v>
      </c>
    </row>
    <row r="431" spans="1:7" s="74" customFormat="1" ht="11.25" customHeight="1">
      <c r="A431" s="131"/>
      <c r="B431" s="222" t="s">
        <v>180</v>
      </c>
      <c r="C431" s="223">
        <v>1034.66</v>
      </c>
      <c r="D431" s="223">
        <v>10890</v>
      </c>
      <c r="E431" s="223">
        <v>1980.48</v>
      </c>
      <c r="F431" s="224">
        <v>191.41</v>
      </c>
      <c r="G431" s="224">
        <v>18.19</v>
      </c>
    </row>
    <row r="432" spans="1:7" s="74" customFormat="1" ht="11.25" customHeight="1">
      <c r="A432" s="131"/>
      <c r="B432" s="222" t="s">
        <v>181</v>
      </c>
      <c r="C432" s="223">
        <v>35936.6</v>
      </c>
      <c r="D432" s="223">
        <v>317760</v>
      </c>
      <c r="E432" s="223">
        <v>26944.45</v>
      </c>
      <c r="F432" s="224">
        <v>74.98</v>
      </c>
      <c r="G432" s="224">
        <v>8.48</v>
      </c>
    </row>
    <row r="433" spans="1:7" s="74" customFormat="1" ht="11.25" customHeight="1">
      <c r="A433" s="131"/>
      <c r="B433" s="222" t="s">
        <v>182</v>
      </c>
      <c r="C433" s="223">
        <v>1465.26</v>
      </c>
      <c r="D433" s="223">
        <v>7960</v>
      </c>
      <c r="E433" s="223">
        <v>1674.54</v>
      </c>
      <c r="F433" s="224">
        <v>114.28</v>
      </c>
      <c r="G433" s="224">
        <v>21.04</v>
      </c>
    </row>
    <row r="434" spans="1:7" s="74" customFormat="1" ht="11.25" customHeight="1">
      <c r="A434" s="131"/>
      <c r="B434" s="222" t="s">
        <v>183</v>
      </c>
      <c r="C434" s="223">
        <v>17890.21</v>
      </c>
      <c r="D434" s="223">
        <v>74230</v>
      </c>
      <c r="E434" s="223">
        <v>12800</v>
      </c>
      <c r="F434" s="224">
        <v>71.55</v>
      </c>
      <c r="G434" s="224">
        <v>17.24</v>
      </c>
    </row>
    <row r="435" spans="1:7" s="74" customFormat="1" ht="11.25" customHeight="1">
      <c r="A435" s="131"/>
      <c r="B435" s="222" t="s">
        <v>432</v>
      </c>
      <c r="C435" s="223" t="s">
        <v>71</v>
      </c>
      <c r="D435" s="223">
        <v>26540</v>
      </c>
      <c r="E435" s="223">
        <v>4831.25</v>
      </c>
      <c r="F435" s="224" t="s">
        <v>71</v>
      </c>
      <c r="G435" s="224">
        <v>18.2</v>
      </c>
    </row>
    <row r="436" spans="1:7" s="74" customFormat="1" ht="11.25" customHeight="1">
      <c r="A436" s="131"/>
      <c r="B436" s="219" t="s">
        <v>184</v>
      </c>
      <c r="C436" s="220">
        <v>30047.38</v>
      </c>
      <c r="D436" s="220">
        <v>200270</v>
      </c>
      <c r="E436" s="220">
        <v>114368.01</v>
      </c>
      <c r="F436" s="221">
        <v>380.63</v>
      </c>
      <c r="G436" s="221">
        <v>57.11</v>
      </c>
    </row>
    <row r="437" spans="1:7" s="74" customFormat="1" ht="11.25" customHeight="1">
      <c r="A437" s="131"/>
      <c r="B437" s="222" t="s">
        <v>185</v>
      </c>
      <c r="C437" s="223">
        <v>16655.45</v>
      </c>
      <c r="D437" s="223">
        <v>153830</v>
      </c>
      <c r="E437" s="223">
        <v>97699.92</v>
      </c>
      <c r="F437" s="224">
        <v>586.59</v>
      </c>
      <c r="G437" s="224">
        <v>63.51</v>
      </c>
    </row>
    <row r="438" spans="1:7" s="74" customFormat="1" ht="11.25" customHeight="1">
      <c r="A438" s="131"/>
      <c r="B438" s="222" t="s">
        <v>433</v>
      </c>
      <c r="C438" s="223">
        <v>437.85</v>
      </c>
      <c r="D438" s="223">
        <v>6630</v>
      </c>
      <c r="E438" s="223">
        <v>2842.88</v>
      </c>
      <c r="F438" s="224">
        <v>649.28</v>
      </c>
      <c r="G438" s="224">
        <v>42.88</v>
      </c>
    </row>
    <row r="439" spans="1:7" s="74" customFormat="1" ht="11.25" customHeight="1">
      <c r="A439" s="131"/>
      <c r="B439" s="222" t="s">
        <v>434</v>
      </c>
      <c r="C439" s="223" t="s">
        <v>71</v>
      </c>
      <c r="D439" s="223">
        <v>2650</v>
      </c>
      <c r="E439" s="223" t="s">
        <v>71</v>
      </c>
      <c r="F439" s="224" t="s">
        <v>71</v>
      </c>
      <c r="G439" s="224" t="s">
        <v>71</v>
      </c>
    </row>
    <row r="440" spans="1:7" s="74" customFormat="1" ht="11.25" customHeight="1">
      <c r="A440" s="131"/>
      <c r="B440" s="222" t="s">
        <v>186</v>
      </c>
      <c r="C440" s="223" t="s">
        <v>71</v>
      </c>
      <c r="D440" s="223">
        <v>6630</v>
      </c>
      <c r="E440" s="223">
        <v>2264.25</v>
      </c>
      <c r="F440" s="224" t="s">
        <v>71</v>
      </c>
      <c r="G440" s="224">
        <v>34.15</v>
      </c>
    </row>
    <row r="441" spans="1:7" s="74" customFormat="1" ht="11.25" customHeight="1">
      <c r="A441" s="131"/>
      <c r="B441" s="222" t="s">
        <v>187</v>
      </c>
      <c r="C441" s="223">
        <v>12954.08</v>
      </c>
      <c r="D441" s="223">
        <v>30530</v>
      </c>
      <c r="E441" s="223">
        <v>11560.96</v>
      </c>
      <c r="F441" s="224">
        <v>89.25</v>
      </c>
      <c r="G441" s="224">
        <v>37.87</v>
      </c>
    </row>
    <row r="442" spans="1:7" s="74" customFormat="1" ht="11.25" customHeight="1">
      <c r="A442" s="131"/>
      <c r="B442" s="219" t="s">
        <v>188</v>
      </c>
      <c r="C442" s="220">
        <v>261965.81</v>
      </c>
      <c r="D442" s="220">
        <v>1097480</v>
      </c>
      <c r="E442" s="220">
        <v>206257.44</v>
      </c>
      <c r="F442" s="221">
        <v>78.73</v>
      </c>
      <c r="G442" s="221">
        <v>18.79</v>
      </c>
    </row>
    <row r="443" spans="1:7" s="74" customFormat="1" ht="11.25" customHeight="1">
      <c r="A443" s="131"/>
      <c r="B443" s="222" t="s">
        <v>189</v>
      </c>
      <c r="C443" s="223">
        <v>217018.93</v>
      </c>
      <c r="D443" s="223">
        <v>983330</v>
      </c>
      <c r="E443" s="223">
        <v>161049.32</v>
      </c>
      <c r="F443" s="224">
        <v>74.21</v>
      </c>
      <c r="G443" s="224">
        <v>16.38</v>
      </c>
    </row>
    <row r="444" spans="1:7" s="74" customFormat="1" ht="11.25" customHeight="1">
      <c r="A444" s="131"/>
      <c r="B444" s="222" t="s">
        <v>435</v>
      </c>
      <c r="C444" s="223">
        <v>1197.33</v>
      </c>
      <c r="D444" s="223">
        <v>5310</v>
      </c>
      <c r="E444" s="223" t="s">
        <v>71</v>
      </c>
      <c r="F444" s="224" t="s">
        <v>71</v>
      </c>
      <c r="G444" s="224" t="s">
        <v>71</v>
      </c>
    </row>
    <row r="445" spans="1:7" s="74" customFormat="1" ht="11.25" customHeight="1">
      <c r="A445" s="131"/>
      <c r="B445" s="222" t="s">
        <v>190</v>
      </c>
      <c r="C445" s="223">
        <v>43749.55</v>
      </c>
      <c r="D445" s="223">
        <v>108840</v>
      </c>
      <c r="E445" s="223">
        <v>45208.12</v>
      </c>
      <c r="F445" s="224">
        <v>103.33</v>
      </c>
      <c r="G445" s="224">
        <v>41.54</v>
      </c>
    </row>
    <row r="446" spans="1:7" s="74" customFormat="1" ht="11.25" customHeight="1">
      <c r="A446" s="131"/>
      <c r="B446" s="219" t="s">
        <v>191</v>
      </c>
      <c r="C446" s="220">
        <v>1737.34</v>
      </c>
      <c r="D446" s="220">
        <v>5310</v>
      </c>
      <c r="E446" s="220">
        <v>2412.9</v>
      </c>
      <c r="F446" s="221">
        <v>138.88</v>
      </c>
      <c r="G446" s="221">
        <v>45.44</v>
      </c>
    </row>
    <row r="447" spans="1:7" s="74" customFormat="1" ht="11.25" customHeight="1">
      <c r="A447" s="131"/>
      <c r="B447" s="222" t="s">
        <v>192</v>
      </c>
      <c r="C447" s="223">
        <v>1737.34</v>
      </c>
      <c r="D447" s="223">
        <v>5310</v>
      </c>
      <c r="E447" s="223">
        <v>2412.9</v>
      </c>
      <c r="F447" s="224">
        <v>138.88</v>
      </c>
      <c r="G447" s="224">
        <v>45.44</v>
      </c>
    </row>
    <row r="448" spans="1:7" s="74" customFormat="1" ht="11.25" customHeight="1">
      <c r="A448" s="131"/>
      <c r="B448" s="219" t="s">
        <v>193</v>
      </c>
      <c r="C448" s="220">
        <f>SUM(C449:C451)</f>
        <v>91906.43000000001</v>
      </c>
      <c r="D448" s="220">
        <v>847750</v>
      </c>
      <c r="E448" s="220">
        <v>187752.96</v>
      </c>
      <c r="F448" s="221">
        <v>201.64</v>
      </c>
      <c r="G448" s="221">
        <v>22.15</v>
      </c>
    </row>
    <row r="449" spans="1:7" s="74" customFormat="1" ht="11.25" customHeight="1">
      <c r="A449" s="131"/>
      <c r="B449" s="222" t="s">
        <v>194</v>
      </c>
      <c r="C449" s="223">
        <v>35709.49</v>
      </c>
      <c r="D449" s="223">
        <v>675630</v>
      </c>
      <c r="E449" s="223">
        <v>105774.18</v>
      </c>
      <c r="F449" s="224">
        <v>296.21</v>
      </c>
      <c r="G449" s="224">
        <v>15.66</v>
      </c>
    </row>
    <row r="450" spans="1:7" s="74" customFormat="1" ht="11.25" customHeight="1">
      <c r="A450" s="131"/>
      <c r="B450" s="222" t="s">
        <v>195</v>
      </c>
      <c r="C450" s="223">
        <v>52878.87</v>
      </c>
      <c r="D450" s="223">
        <v>168800</v>
      </c>
      <c r="E450" s="223">
        <v>78658.78</v>
      </c>
      <c r="F450" s="224">
        <v>145.43</v>
      </c>
      <c r="G450" s="224">
        <v>46.6</v>
      </c>
    </row>
    <row r="451" spans="1:7" s="74" customFormat="1" ht="11.25" customHeight="1">
      <c r="A451" s="131"/>
      <c r="B451" s="222" t="s">
        <v>196</v>
      </c>
      <c r="C451" s="223">
        <v>3318.07</v>
      </c>
      <c r="D451" s="223">
        <v>3320</v>
      </c>
      <c r="E451" s="223">
        <v>3320</v>
      </c>
      <c r="F451" s="224">
        <v>100.06</v>
      </c>
      <c r="G451" s="224">
        <v>100</v>
      </c>
    </row>
    <row r="452" spans="1:7" s="74" customFormat="1" ht="11.25" customHeight="1">
      <c r="A452" s="131"/>
      <c r="B452" s="219" t="s">
        <v>197</v>
      </c>
      <c r="C452" s="220">
        <f>SUM(C453:C455)</f>
        <v>368646.18999999994</v>
      </c>
      <c r="D452" s="220">
        <v>1970670</v>
      </c>
      <c r="E452" s="220">
        <v>379696.65</v>
      </c>
      <c r="F452" s="221">
        <v>127.96</v>
      </c>
      <c r="G452" s="221">
        <v>19.27</v>
      </c>
    </row>
    <row r="453" spans="1:7" s="74" customFormat="1" ht="11.25" customHeight="1">
      <c r="A453" s="131"/>
      <c r="B453" s="222" t="s">
        <v>198</v>
      </c>
      <c r="C453" s="223">
        <v>341584.67</v>
      </c>
      <c r="D453" s="223">
        <v>1909090</v>
      </c>
      <c r="E453" s="223">
        <v>344593.55</v>
      </c>
      <c r="F453" s="224">
        <v>127.79</v>
      </c>
      <c r="G453" s="224">
        <v>18.05</v>
      </c>
    </row>
    <row r="454" spans="1:7" s="74" customFormat="1" ht="11.25" customHeight="1">
      <c r="A454" s="131"/>
      <c r="B454" s="222" t="s">
        <v>199</v>
      </c>
      <c r="C454" s="223">
        <v>17494.53</v>
      </c>
      <c r="D454" s="223">
        <v>42600</v>
      </c>
      <c r="E454" s="223">
        <v>27580.28</v>
      </c>
      <c r="F454" s="224">
        <v>157.65</v>
      </c>
      <c r="G454" s="224">
        <v>64.74</v>
      </c>
    </row>
    <row r="455" spans="1:7" s="74" customFormat="1" ht="11.25" customHeight="1">
      <c r="A455" s="131"/>
      <c r="B455" s="222" t="s">
        <v>200</v>
      </c>
      <c r="C455" s="223">
        <v>9566.99</v>
      </c>
      <c r="D455" s="223">
        <v>18980</v>
      </c>
      <c r="E455" s="223">
        <v>7522.82</v>
      </c>
      <c r="F455" s="224">
        <v>78.63</v>
      </c>
      <c r="G455" s="224">
        <v>39.64</v>
      </c>
    </row>
    <row r="456" spans="1:7" s="74" customFormat="1" ht="11.25" customHeight="1">
      <c r="A456" s="131"/>
      <c r="B456" s="219" t="s">
        <v>201</v>
      </c>
      <c r="C456" s="220">
        <v>72721.93</v>
      </c>
      <c r="D456" s="220">
        <v>211680</v>
      </c>
      <c r="E456" s="220">
        <v>63233.87</v>
      </c>
      <c r="F456" s="221">
        <v>86.95</v>
      </c>
      <c r="G456" s="221">
        <v>29.87</v>
      </c>
    </row>
    <row r="457" spans="1:7" s="74" customFormat="1" ht="11.25" customHeight="1">
      <c r="A457" s="131"/>
      <c r="B457" s="222" t="s">
        <v>368</v>
      </c>
      <c r="C457" s="223" t="s">
        <v>71</v>
      </c>
      <c r="D457" s="223">
        <v>660</v>
      </c>
      <c r="E457" s="223" t="s">
        <v>71</v>
      </c>
      <c r="F457" s="224" t="s">
        <v>71</v>
      </c>
      <c r="G457" s="224" t="s">
        <v>71</v>
      </c>
    </row>
    <row r="458" spans="1:7" s="74" customFormat="1" ht="11.25" customHeight="1">
      <c r="A458" s="131"/>
      <c r="B458" s="222" t="s">
        <v>202</v>
      </c>
      <c r="C458" s="223">
        <v>8142.54</v>
      </c>
      <c r="D458" s="223">
        <v>42470</v>
      </c>
      <c r="E458" s="223">
        <v>3674.84</v>
      </c>
      <c r="F458" s="224">
        <v>45.13</v>
      </c>
      <c r="G458" s="224">
        <v>8.65</v>
      </c>
    </row>
    <row r="459" spans="1:7" s="74" customFormat="1" ht="11.25" customHeight="1">
      <c r="A459" s="131"/>
      <c r="B459" s="222" t="s">
        <v>203</v>
      </c>
      <c r="C459" s="223">
        <v>1215.66</v>
      </c>
      <c r="D459" s="223">
        <v>9950</v>
      </c>
      <c r="E459" s="223">
        <v>161.92</v>
      </c>
      <c r="F459" s="224">
        <v>13.32</v>
      </c>
      <c r="G459" s="224">
        <v>1.63</v>
      </c>
    </row>
    <row r="460" spans="1:7" s="74" customFormat="1" ht="11.25" customHeight="1">
      <c r="A460" s="131"/>
      <c r="B460" s="222" t="s">
        <v>204</v>
      </c>
      <c r="C460" s="223">
        <v>16336.56</v>
      </c>
      <c r="D460" s="223">
        <v>47780</v>
      </c>
      <c r="E460" s="223">
        <v>18198.65</v>
      </c>
      <c r="F460" s="224">
        <v>111.4</v>
      </c>
      <c r="G460" s="224">
        <v>38.09</v>
      </c>
    </row>
    <row r="461" spans="1:7" s="74" customFormat="1" ht="11.25" customHeight="1">
      <c r="A461" s="131"/>
      <c r="B461" s="222" t="s">
        <v>205</v>
      </c>
      <c r="C461" s="223">
        <v>47027.17</v>
      </c>
      <c r="D461" s="223">
        <v>110820</v>
      </c>
      <c r="E461" s="223">
        <v>41198.46</v>
      </c>
      <c r="F461" s="224">
        <v>87.61</v>
      </c>
      <c r="G461" s="224">
        <v>37.18</v>
      </c>
    </row>
    <row r="462" spans="1:7" s="74" customFormat="1" ht="11.25" customHeight="1">
      <c r="A462" s="131"/>
      <c r="B462" s="131"/>
      <c r="C462" s="80"/>
      <c r="D462" s="80"/>
      <c r="E462" s="80"/>
      <c r="F462" s="123"/>
      <c r="G462" s="123"/>
    </row>
    <row r="463" spans="1:7" s="74" customFormat="1" ht="11.25" customHeight="1">
      <c r="A463" s="131"/>
      <c r="B463" s="131"/>
      <c r="C463" s="80"/>
      <c r="D463" s="80"/>
      <c r="E463" s="80"/>
      <c r="F463" s="123"/>
      <c r="G463" s="123"/>
    </row>
    <row r="464" spans="1:7" s="74" customFormat="1" ht="11.25" customHeight="1">
      <c r="A464" s="131"/>
      <c r="B464" s="131"/>
      <c r="C464" s="80"/>
      <c r="D464" s="80"/>
      <c r="E464" s="80"/>
      <c r="F464" s="123"/>
      <c r="G464" s="123"/>
    </row>
    <row r="465" spans="1:7" s="74" customFormat="1" ht="11.25" customHeight="1">
      <c r="A465" s="131"/>
      <c r="B465" s="131"/>
      <c r="C465" s="80"/>
      <c r="D465" s="80"/>
      <c r="E465" s="80"/>
      <c r="F465" s="123"/>
      <c r="G465" s="123"/>
    </row>
    <row r="466" spans="1:7" s="74" customFormat="1" ht="11.25" customHeight="1">
      <c r="A466" s="131"/>
      <c r="B466" s="131"/>
      <c r="C466" s="80"/>
      <c r="D466" s="80"/>
      <c r="E466" s="80"/>
      <c r="F466" s="123"/>
      <c r="G466" s="123"/>
    </row>
    <row r="467" spans="1:7" s="74" customFormat="1" ht="11.25" customHeight="1">
      <c r="A467" s="131"/>
      <c r="B467" s="131"/>
      <c r="C467" s="80"/>
      <c r="D467" s="80"/>
      <c r="E467" s="80"/>
      <c r="F467" s="123"/>
      <c r="G467" s="123"/>
    </row>
    <row r="468" spans="1:7" s="74" customFormat="1" ht="11.25" customHeight="1">
      <c r="A468" s="131"/>
      <c r="B468" s="131"/>
      <c r="C468" s="80"/>
      <c r="D468" s="80"/>
      <c r="E468" s="80"/>
      <c r="F468" s="123"/>
      <c r="G468" s="123"/>
    </row>
    <row r="469" spans="1:7" s="74" customFormat="1" ht="11.25" customHeight="1">
      <c r="A469" s="131"/>
      <c r="B469" s="131"/>
      <c r="C469" s="80"/>
      <c r="D469" s="80"/>
      <c r="E469" s="80"/>
      <c r="F469" s="123"/>
      <c r="G469" s="123"/>
    </row>
    <row r="470" spans="1:7" s="74" customFormat="1" ht="11.25" customHeight="1">
      <c r="A470" s="131"/>
      <c r="B470" s="131"/>
      <c r="C470" s="80"/>
      <c r="D470" s="80"/>
      <c r="E470" s="80"/>
      <c r="F470" s="123"/>
      <c r="G470" s="123"/>
    </row>
    <row r="471" spans="1:7" s="74" customFormat="1" ht="11.25" customHeight="1">
      <c r="A471" s="131"/>
      <c r="B471" s="131"/>
      <c r="C471" s="80"/>
      <c r="D471" s="80"/>
      <c r="E471" s="80"/>
      <c r="F471" s="123"/>
      <c r="G471" s="123"/>
    </row>
    <row r="472" spans="1:7" s="74" customFormat="1" ht="11.25" customHeight="1">
      <c r="A472" s="131"/>
      <c r="B472" s="131"/>
      <c r="C472" s="80"/>
      <c r="D472" s="80"/>
      <c r="E472" s="80"/>
      <c r="F472" s="123"/>
      <c r="G472" s="123"/>
    </row>
    <row r="473" spans="1:7" s="74" customFormat="1" ht="11.25" customHeight="1">
      <c r="A473" s="131"/>
      <c r="B473" s="131"/>
      <c r="C473" s="80"/>
      <c r="D473" s="80"/>
      <c r="E473" s="80"/>
      <c r="F473" s="123"/>
      <c r="G473" s="123"/>
    </row>
    <row r="474" spans="1:7" s="74" customFormat="1" ht="11.25" customHeight="1">
      <c r="A474" s="131"/>
      <c r="B474" s="131"/>
      <c r="C474" s="80"/>
      <c r="D474" s="80"/>
      <c r="E474" s="80"/>
      <c r="F474" s="123"/>
      <c r="G474" s="123"/>
    </row>
    <row r="475" spans="1:7" s="74" customFormat="1" ht="11.25" customHeight="1">
      <c r="A475" s="131"/>
      <c r="B475" s="131"/>
      <c r="C475" s="80"/>
      <c r="D475" s="80"/>
      <c r="E475" s="80"/>
      <c r="F475" s="123"/>
      <c r="G475" s="123"/>
    </row>
    <row r="476" spans="1:7" s="74" customFormat="1" ht="11.25" customHeight="1">
      <c r="A476" s="131"/>
      <c r="B476" s="131"/>
      <c r="C476" s="80"/>
      <c r="D476" s="80"/>
      <c r="E476" s="80"/>
      <c r="F476" s="123"/>
      <c r="G476" s="123"/>
    </row>
    <row r="477" spans="1:7" s="74" customFormat="1" ht="11.25" customHeight="1">
      <c r="A477" s="131"/>
      <c r="B477" s="131"/>
      <c r="C477" s="80"/>
      <c r="D477" s="80"/>
      <c r="E477" s="80"/>
      <c r="F477" s="123"/>
      <c r="G477" s="123"/>
    </row>
    <row r="478" spans="1:7" s="74" customFormat="1" ht="11.25" customHeight="1">
      <c r="A478" s="131"/>
      <c r="B478" s="131"/>
      <c r="C478" s="80"/>
      <c r="D478" s="80"/>
      <c r="E478" s="80"/>
      <c r="F478" s="123"/>
      <c r="G478" s="123"/>
    </row>
    <row r="479" spans="1:7" s="74" customFormat="1" ht="11.25" customHeight="1">
      <c r="A479" s="131"/>
      <c r="B479" s="131"/>
      <c r="C479" s="80"/>
      <c r="D479" s="80"/>
      <c r="E479" s="80"/>
      <c r="F479" s="123"/>
      <c r="G479" s="123"/>
    </row>
    <row r="480" spans="1:7" s="74" customFormat="1" ht="11.25" customHeight="1">
      <c r="A480" s="131"/>
      <c r="B480" s="131"/>
      <c r="C480" s="80"/>
      <c r="D480" s="80"/>
      <c r="E480" s="80"/>
      <c r="F480" s="123"/>
      <c r="G480" s="123"/>
    </row>
    <row r="481" spans="1:7" s="74" customFormat="1" ht="11.25" customHeight="1">
      <c r="A481" s="131"/>
      <c r="B481" s="131"/>
      <c r="C481" s="80"/>
      <c r="D481" s="80"/>
      <c r="E481" s="80"/>
      <c r="F481" s="123"/>
      <c r="G481" s="123"/>
    </row>
    <row r="482" spans="1:7" s="74" customFormat="1" ht="11.25" customHeight="1">
      <c r="A482" s="131"/>
      <c r="B482" s="131"/>
      <c r="C482" s="80"/>
      <c r="D482" s="80"/>
      <c r="E482" s="80"/>
      <c r="F482" s="123"/>
      <c r="G482" s="123"/>
    </row>
    <row r="483" spans="1:7" s="74" customFormat="1" ht="11.25" customHeight="1">
      <c r="A483" s="131"/>
      <c r="B483" s="131"/>
      <c r="C483" s="80"/>
      <c r="D483" s="80"/>
      <c r="E483" s="80"/>
      <c r="F483" s="123"/>
      <c r="G483" s="123"/>
    </row>
    <row r="484" spans="1:7" s="74" customFormat="1" ht="11.25" customHeight="1">
      <c r="A484" s="131"/>
      <c r="B484" s="131"/>
      <c r="C484" s="80"/>
      <c r="D484" s="80"/>
      <c r="E484" s="80"/>
      <c r="F484" s="123"/>
      <c r="G484" s="123"/>
    </row>
    <row r="485" spans="1:7" s="74" customFormat="1" ht="11.25" customHeight="1">
      <c r="A485" s="131"/>
      <c r="B485" s="131"/>
      <c r="C485" s="80"/>
      <c r="D485" s="80"/>
      <c r="E485" s="80"/>
      <c r="F485" s="123"/>
      <c r="G485" s="123"/>
    </row>
    <row r="486" spans="1:7" s="74" customFormat="1" ht="11.25" customHeight="1">
      <c r="A486" s="131"/>
      <c r="B486" s="131"/>
      <c r="C486" s="80"/>
      <c r="D486" s="80"/>
      <c r="E486" s="80"/>
      <c r="F486" s="123"/>
      <c r="G486" s="123"/>
    </row>
    <row r="487" spans="1:7" s="74" customFormat="1" ht="11.25" customHeight="1">
      <c r="A487" s="131"/>
      <c r="B487" s="131"/>
      <c r="C487" s="80"/>
      <c r="D487" s="80"/>
      <c r="E487" s="80"/>
      <c r="F487" s="123"/>
      <c r="G487" s="123"/>
    </row>
    <row r="488" spans="1:7" s="74" customFormat="1" ht="11.25" customHeight="1">
      <c r="A488" s="131"/>
      <c r="B488" s="131"/>
      <c r="C488" s="80"/>
      <c r="D488" s="80"/>
      <c r="E488" s="80"/>
      <c r="F488" s="123"/>
      <c r="G488" s="123"/>
    </row>
    <row r="489" spans="1:7" s="74" customFormat="1" ht="11.25" customHeight="1">
      <c r="A489" s="131"/>
      <c r="B489" s="131"/>
      <c r="C489" s="80"/>
      <c r="D489" s="80"/>
      <c r="E489" s="80"/>
      <c r="F489" s="123"/>
      <c r="G489" s="123"/>
    </row>
    <row r="490" spans="1:7" s="74" customFormat="1" ht="11.25" customHeight="1">
      <c r="A490" s="131"/>
      <c r="B490" s="131"/>
      <c r="C490" s="80"/>
      <c r="D490" s="80"/>
      <c r="E490" s="80"/>
      <c r="F490" s="123"/>
      <c r="G490" s="123"/>
    </row>
    <row r="491" spans="1:7" s="74" customFormat="1" ht="11.25" customHeight="1">
      <c r="A491" s="131"/>
      <c r="B491" s="131"/>
      <c r="C491" s="80"/>
      <c r="D491" s="80"/>
      <c r="E491" s="80"/>
      <c r="F491" s="123"/>
      <c r="G491" s="123"/>
    </row>
    <row r="492" spans="1:7" s="74" customFormat="1" ht="11.25" customHeight="1">
      <c r="A492" s="131"/>
      <c r="B492" s="131"/>
      <c r="C492" s="80"/>
      <c r="D492" s="80"/>
      <c r="E492" s="80"/>
      <c r="F492" s="123"/>
      <c r="G492" s="123"/>
    </row>
    <row r="493" spans="1:7" s="74" customFormat="1" ht="11.25" customHeight="1">
      <c r="A493" s="131"/>
      <c r="B493" s="131"/>
      <c r="C493" s="80"/>
      <c r="D493" s="80"/>
      <c r="E493" s="80"/>
      <c r="F493" s="123"/>
      <c r="G493" s="123"/>
    </row>
    <row r="494" spans="1:7" s="74" customFormat="1" ht="11.25" customHeight="1">
      <c r="A494" s="131"/>
      <c r="B494" s="131"/>
      <c r="C494" s="80"/>
      <c r="D494" s="80"/>
      <c r="E494" s="80"/>
      <c r="F494" s="123"/>
      <c r="G494" s="123"/>
    </row>
    <row r="495" spans="1:7" s="74" customFormat="1" ht="11.25" customHeight="1">
      <c r="A495" s="131"/>
      <c r="B495" s="131"/>
      <c r="C495" s="80"/>
      <c r="D495" s="80"/>
      <c r="E495" s="80"/>
      <c r="F495" s="123"/>
      <c r="G495" s="123"/>
    </row>
    <row r="496" spans="1:7" s="74" customFormat="1" ht="11.25" customHeight="1">
      <c r="A496" s="131"/>
      <c r="B496" s="131"/>
      <c r="C496" s="80"/>
      <c r="D496" s="80"/>
      <c r="E496" s="80"/>
      <c r="F496" s="123"/>
      <c r="G496" s="123"/>
    </row>
    <row r="497" spans="1:7" s="74" customFormat="1" ht="11.25" customHeight="1">
      <c r="A497" s="131"/>
      <c r="B497" s="131"/>
      <c r="C497" s="80"/>
      <c r="D497" s="80"/>
      <c r="E497" s="80"/>
      <c r="F497" s="123"/>
      <c r="G497" s="123"/>
    </row>
    <row r="498" spans="1:7" s="74" customFormat="1" ht="11.25" customHeight="1">
      <c r="A498" s="131"/>
      <c r="B498" s="131"/>
      <c r="C498" s="80"/>
      <c r="D498" s="80"/>
      <c r="E498" s="80"/>
      <c r="F498" s="123"/>
      <c r="G498" s="123"/>
    </row>
    <row r="499" spans="1:7" s="74" customFormat="1" ht="6" customHeight="1">
      <c r="A499" s="131"/>
      <c r="B499" s="131"/>
      <c r="C499" s="80"/>
      <c r="D499" s="80"/>
      <c r="E499" s="80"/>
      <c r="F499" s="123"/>
      <c r="G499" s="123"/>
    </row>
    <row r="500" spans="1:7" s="74" customFormat="1" ht="11.25" customHeight="1">
      <c r="A500" s="131"/>
      <c r="B500" s="131"/>
      <c r="C500" s="80"/>
      <c r="D500" s="80"/>
      <c r="E500" s="80"/>
      <c r="F500" s="123"/>
      <c r="G500" s="123"/>
    </row>
    <row r="501" spans="1:7" s="74" customFormat="1" ht="11.25" customHeight="1">
      <c r="A501" s="131"/>
      <c r="B501" s="131"/>
      <c r="C501" s="80"/>
      <c r="D501" s="80"/>
      <c r="E501" s="80"/>
      <c r="F501" s="123"/>
      <c r="G501" s="123"/>
    </row>
    <row r="502" spans="1:7" s="74" customFormat="1" ht="11.25" customHeight="1">
      <c r="A502" s="189" t="s">
        <v>64</v>
      </c>
      <c r="B502" s="189"/>
      <c r="C502" s="189"/>
      <c r="D502" s="189"/>
      <c r="E502" s="189"/>
      <c r="F502" s="189"/>
      <c r="G502" s="189"/>
    </row>
    <row r="503" spans="1:7" s="74" customFormat="1" ht="11.25" customHeight="1">
      <c r="A503" s="81"/>
      <c r="B503" s="29" t="s">
        <v>206</v>
      </c>
      <c r="C503" s="72"/>
      <c r="D503" s="72"/>
      <c r="E503" s="71"/>
      <c r="F503" s="136"/>
      <c r="G503" s="136"/>
    </row>
    <row r="504" spans="1:7" s="74" customFormat="1" ht="11.25" customHeight="1">
      <c r="A504" s="81"/>
      <c r="B504" s="29" t="s">
        <v>207</v>
      </c>
      <c r="C504" s="72"/>
      <c r="D504" s="72"/>
      <c r="E504" s="71"/>
      <c r="F504" s="136"/>
      <c r="G504" s="136"/>
    </row>
    <row r="505" spans="1:7" s="74" customFormat="1" ht="11.25" customHeight="1">
      <c r="A505" s="81"/>
      <c r="B505" s="29" t="s">
        <v>208</v>
      </c>
      <c r="C505" s="72"/>
      <c r="D505" s="72"/>
      <c r="E505" s="71"/>
      <c r="F505" s="136"/>
      <c r="G505" s="136"/>
    </row>
    <row r="506" spans="1:7" s="74" customFormat="1" ht="11.25" customHeight="1">
      <c r="A506" s="81"/>
      <c r="B506" s="83"/>
      <c r="C506" s="72"/>
      <c r="D506" s="72"/>
      <c r="E506" s="71"/>
      <c r="F506" s="136"/>
      <c r="G506" s="136"/>
    </row>
    <row r="507" spans="1:7" s="74" customFormat="1" ht="11.25" customHeight="1">
      <c r="A507" s="43" t="s">
        <v>369</v>
      </c>
      <c r="B507" s="4"/>
      <c r="C507" s="71"/>
      <c r="D507" s="71"/>
      <c r="E507" s="71"/>
      <c r="F507" s="136"/>
      <c r="G507" s="136"/>
    </row>
    <row r="508" spans="1:7" s="74" customFormat="1" ht="11.25" customHeight="1">
      <c r="A508" s="4"/>
      <c r="B508" s="4"/>
      <c r="C508" s="71"/>
      <c r="D508" s="71"/>
      <c r="E508" s="71"/>
      <c r="F508" s="136"/>
      <c r="G508" s="136"/>
    </row>
    <row r="509" spans="1:7" ht="18.75" customHeight="1">
      <c r="A509" s="53" t="s">
        <v>116</v>
      </c>
      <c r="B509" s="59"/>
      <c r="C509" s="73"/>
      <c r="D509" s="73"/>
      <c r="E509" s="73"/>
      <c r="F509" s="143"/>
      <c r="G509" s="143"/>
    </row>
    <row r="510" spans="1:7" ht="11.25" customHeight="1">
      <c r="A510" s="50"/>
      <c r="B510" s="47"/>
      <c r="C510" s="45"/>
      <c r="D510" s="191"/>
      <c r="E510" s="45"/>
      <c r="F510" s="136"/>
      <c r="G510" s="136"/>
    </row>
    <row r="511" spans="1:7" ht="11.25" customHeight="1">
      <c r="A511" s="90"/>
      <c r="B511" s="90" t="s">
        <v>166</v>
      </c>
      <c r="C511" s="32" t="s">
        <v>52</v>
      </c>
      <c r="D511" s="33" t="s">
        <v>126</v>
      </c>
      <c r="E511" s="34" t="s">
        <v>67</v>
      </c>
      <c r="F511" s="139" t="s">
        <v>1</v>
      </c>
      <c r="G511" s="140" t="s">
        <v>1</v>
      </c>
    </row>
    <row r="512" spans="1:7" ht="11.25" customHeight="1">
      <c r="A512" s="48"/>
      <c r="B512" s="48"/>
      <c r="C512" s="35" t="s">
        <v>547</v>
      </c>
      <c r="D512" s="36" t="s">
        <v>605</v>
      </c>
      <c r="E512" s="37" t="s">
        <v>548</v>
      </c>
      <c r="F512" s="141" t="s">
        <v>549</v>
      </c>
      <c r="G512" s="142" t="s">
        <v>550</v>
      </c>
    </row>
    <row r="513" spans="1:7" s="74" customFormat="1" ht="11.25" customHeight="1">
      <c r="A513" s="91" t="s">
        <v>209</v>
      </c>
      <c r="B513" s="91"/>
      <c r="C513" s="196" t="s">
        <v>167</v>
      </c>
      <c r="D513" s="196">
        <v>2</v>
      </c>
      <c r="E513" s="196">
        <v>3</v>
      </c>
      <c r="F513" s="92">
        <v>4</v>
      </c>
      <c r="G513" s="92">
        <v>5</v>
      </c>
    </row>
    <row r="514" spans="1:7" s="74" customFormat="1" ht="11.25" customHeight="1">
      <c r="A514" s="201"/>
      <c r="B514" s="202" t="s">
        <v>699</v>
      </c>
      <c r="C514" s="203">
        <v>579151.33</v>
      </c>
      <c r="D514" s="203">
        <v>152890</v>
      </c>
      <c r="E514" s="203">
        <v>129127.04</v>
      </c>
      <c r="F514" s="204">
        <v>22.3</v>
      </c>
      <c r="G514" s="204">
        <v>84.46</v>
      </c>
    </row>
    <row r="515" spans="1:7" s="74" customFormat="1" ht="11.25" customHeight="1">
      <c r="A515" s="205"/>
      <c r="B515" s="46" t="s">
        <v>700</v>
      </c>
      <c r="C515" s="119">
        <v>579151.33</v>
      </c>
      <c r="D515" s="119">
        <v>152890</v>
      </c>
      <c r="E515" s="119">
        <v>129127.04</v>
      </c>
      <c r="F515" s="120">
        <v>22.3</v>
      </c>
      <c r="G515" s="120">
        <v>84.46</v>
      </c>
    </row>
    <row r="516" spans="1:7" s="74" customFormat="1" ht="11.25" customHeight="1">
      <c r="A516" s="205"/>
      <c r="B516" s="200" t="s">
        <v>701</v>
      </c>
      <c r="C516" s="121">
        <v>579151.33</v>
      </c>
      <c r="D516" s="121" t="s">
        <v>71</v>
      </c>
      <c r="E516" s="121">
        <v>129127.04</v>
      </c>
      <c r="F516" s="122">
        <v>22.3</v>
      </c>
      <c r="G516" s="122" t="s">
        <v>71</v>
      </c>
    </row>
    <row r="517" spans="1:7" s="74" customFormat="1" ht="11.25" customHeight="1">
      <c r="A517" s="225"/>
      <c r="B517" s="200" t="s">
        <v>702</v>
      </c>
      <c r="C517" s="121">
        <v>579151.33</v>
      </c>
      <c r="D517" s="121" t="s">
        <v>71</v>
      </c>
      <c r="E517" s="121">
        <v>129127.04</v>
      </c>
      <c r="F517" s="122">
        <v>22.3</v>
      </c>
      <c r="G517" s="122" t="s">
        <v>71</v>
      </c>
    </row>
    <row r="518" spans="1:7" s="74" customFormat="1" ht="11.25" customHeight="1">
      <c r="A518" s="201"/>
      <c r="B518" s="202" t="s">
        <v>703</v>
      </c>
      <c r="C518" s="203">
        <v>368842.15</v>
      </c>
      <c r="D518" s="203">
        <v>408760</v>
      </c>
      <c r="E518" s="203">
        <v>66732.7</v>
      </c>
      <c r="F518" s="204">
        <v>18.09</v>
      </c>
      <c r="G518" s="204">
        <v>16.33</v>
      </c>
    </row>
    <row r="519" spans="1:7" s="74" customFormat="1" ht="11.25" customHeight="1">
      <c r="A519" s="205"/>
      <c r="B519" s="46" t="s">
        <v>704</v>
      </c>
      <c r="C519" s="119">
        <v>368842.15</v>
      </c>
      <c r="D519" s="119">
        <v>408760</v>
      </c>
      <c r="E519" s="119">
        <v>66732.7</v>
      </c>
      <c r="F519" s="120">
        <v>18.09</v>
      </c>
      <c r="G519" s="120">
        <v>16.33</v>
      </c>
    </row>
    <row r="520" spans="1:7" s="74" customFormat="1" ht="11.25" customHeight="1">
      <c r="A520" s="225"/>
      <c r="B520" s="200" t="s">
        <v>705</v>
      </c>
      <c r="C520" s="121">
        <v>255916.49</v>
      </c>
      <c r="D520" s="121" t="s">
        <v>71</v>
      </c>
      <c r="E520" s="121">
        <v>66732.7</v>
      </c>
      <c r="F520" s="122">
        <v>26.08</v>
      </c>
      <c r="G520" s="122" t="s">
        <v>71</v>
      </c>
    </row>
    <row r="521" spans="1:7" s="74" customFormat="1" ht="11.25" customHeight="1">
      <c r="A521" s="205"/>
      <c r="B521" s="200" t="s">
        <v>706</v>
      </c>
      <c r="C521" s="121">
        <v>255916.49</v>
      </c>
      <c r="D521" s="121" t="s">
        <v>71</v>
      </c>
      <c r="E521" s="121">
        <v>66732.7</v>
      </c>
      <c r="F521" s="122">
        <v>26.08</v>
      </c>
      <c r="G521" s="122" t="s">
        <v>71</v>
      </c>
    </row>
    <row r="522" spans="1:7" s="74" customFormat="1" ht="11.25" customHeight="1">
      <c r="A522" s="205"/>
      <c r="B522" s="200" t="s">
        <v>707</v>
      </c>
      <c r="C522" s="121">
        <v>112925.66</v>
      </c>
      <c r="D522" s="121" t="s">
        <v>71</v>
      </c>
      <c r="E522" s="121" t="s">
        <v>71</v>
      </c>
      <c r="F522" s="122" t="s">
        <v>71</v>
      </c>
      <c r="G522" s="122" t="s">
        <v>71</v>
      </c>
    </row>
    <row r="523" spans="1:10" s="74" customFormat="1" ht="11.25" customHeight="1">
      <c r="A523" s="205"/>
      <c r="B523" s="200" t="s">
        <v>708</v>
      </c>
      <c r="C523" s="121">
        <v>112925.66</v>
      </c>
      <c r="D523" s="121" t="s">
        <v>71</v>
      </c>
      <c r="E523" s="121" t="s">
        <v>71</v>
      </c>
      <c r="F523" s="122" t="s">
        <v>71</v>
      </c>
      <c r="G523" s="122" t="s">
        <v>71</v>
      </c>
      <c r="J523" s="251"/>
    </row>
    <row r="524" spans="1:7" s="157" customFormat="1" ht="11.25" customHeight="1">
      <c r="A524" s="258"/>
      <c r="B524" s="258"/>
      <c r="C524" s="136"/>
      <c r="D524" s="184"/>
      <c r="E524" s="136"/>
      <c r="F524" s="136"/>
      <c r="G524" s="136"/>
    </row>
    <row r="525" s="74" customFormat="1" ht="11.25" customHeight="1"/>
    <row r="526" s="74" customFormat="1" ht="11.25" customHeight="1"/>
    <row r="527" s="74" customFormat="1" ht="11.25" customHeight="1"/>
    <row r="528" s="74" customFormat="1" ht="11.25" customHeight="1"/>
    <row r="529" s="74" customFormat="1" ht="11.25" customHeight="1"/>
    <row r="530" s="74" customFormat="1" ht="11.25" customHeight="1"/>
    <row r="531" s="74" customFormat="1" ht="11.25" customHeight="1"/>
    <row r="532" spans="1:7" s="74" customFormat="1" ht="11.25" customHeight="1">
      <c r="A532" s="152"/>
      <c r="B532" s="151"/>
      <c r="C532" s="153"/>
      <c r="E532" s="153"/>
      <c r="F532" s="154"/>
      <c r="G532" s="154"/>
    </row>
    <row r="533" spans="1:7" s="74" customFormat="1" ht="11.25" customHeight="1">
      <c r="A533" s="152"/>
      <c r="B533" s="151"/>
      <c r="C533" s="153"/>
      <c r="D533" s="153"/>
      <c r="E533" s="153"/>
      <c r="F533" s="154"/>
      <c r="G533" s="154"/>
    </row>
    <row r="534" spans="1:7" s="106" customFormat="1" ht="11.25" customHeight="1">
      <c r="A534" s="53" t="s">
        <v>120</v>
      </c>
      <c r="B534" s="54"/>
      <c r="C534" s="55"/>
      <c r="D534" s="55"/>
      <c r="E534" s="55"/>
      <c r="F534" s="137"/>
      <c r="G534" s="137"/>
    </row>
    <row r="535" spans="1:7" s="106" customFormat="1" ht="11.25" customHeight="1">
      <c r="A535" s="51" t="s">
        <v>113</v>
      </c>
      <c r="B535" s="52" t="s">
        <v>141</v>
      </c>
      <c r="C535" s="4"/>
      <c r="D535" s="74"/>
      <c r="E535" s="4"/>
      <c r="F535" s="123"/>
      <c r="G535" s="123"/>
    </row>
    <row r="536" spans="1:7" ht="11.25" customHeight="1">
      <c r="A536" s="90"/>
      <c r="B536" s="90" t="s">
        <v>166</v>
      </c>
      <c r="C536" s="32" t="s">
        <v>52</v>
      </c>
      <c r="D536" s="33" t="s">
        <v>126</v>
      </c>
      <c r="E536" s="34" t="s">
        <v>67</v>
      </c>
      <c r="F536" s="139" t="s">
        <v>1</v>
      </c>
      <c r="G536" s="140" t="s">
        <v>1</v>
      </c>
    </row>
    <row r="537" spans="1:7" ht="11.25" customHeight="1">
      <c r="A537" s="48"/>
      <c r="B537" s="48"/>
      <c r="C537" s="35" t="s">
        <v>547</v>
      </c>
      <c r="D537" s="36" t="s">
        <v>605</v>
      </c>
      <c r="E537" s="37" t="s">
        <v>548</v>
      </c>
      <c r="F537" s="141" t="s">
        <v>549</v>
      </c>
      <c r="G537" s="142" t="s">
        <v>550</v>
      </c>
    </row>
    <row r="538" spans="2:7" ht="11.25" customHeight="1">
      <c r="B538" s="228" t="s">
        <v>210</v>
      </c>
      <c r="C538" s="226">
        <v>579151.33</v>
      </c>
      <c r="D538" s="226">
        <v>152890</v>
      </c>
      <c r="E538" s="226">
        <v>129127.04</v>
      </c>
      <c r="F538" s="227">
        <v>22.3</v>
      </c>
      <c r="G538" s="227">
        <v>84.46</v>
      </c>
    </row>
    <row r="539" spans="2:7" ht="11.25" customHeight="1">
      <c r="B539" s="229" t="s">
        <v>158</v>
      </c>
      <c r="C539" s="230">
        <v>579151.33</v>
      </c>
      <c r="D539" s="230">
        <v>152890</v>
      </c>
      <c r="E539" s="230">
        <v>129127.04</v>
      </c>
      <c r="F539" s="231">
        <v>22.3</v>
      </c>
      <c r="G539" s="231">
        <v>84.46</v>
      </c>
    </row>
    <row r="540" spans="2:7" ht="11.25" customHeight="1">
      <c r="B540" s="232" t="s">
        <v>159</v>
      </c>
      <c r="C540" s="116">
        <v>579151.33</v>
      </c>
      <c r="D540" s="116">
        <v>152890</v>
      </c>
      <c r="E540" s="116">
        <v>129127.04</v>
      </c>
      <c r="F540" s="117">
        <v>22.3</v>
      </c>
      <c r="G540" s="117">
        <v>84.46</v>
      </c>
    </row>
    <row r="541" spans="2:7" ht="11.25" customHeight="1">
      <c r="B541" s="232" t="s">
        <v>240</v>
      </c>
      <c r="C541" s="116">
        <v>579151.33</v>
      </c>
      <c r="D541" s="116">
        <v>152890</v>
      </c>
      <c r="E541" s="116">
        <v>129127.04</v>
      </c>
      <c r="F541" s="117">
        <v>22.3</v>
      </c>
      <c r="G541" s="117">
        <v>84.46</v>
      </c>
    </row>
    <row r="542" spans="2:7" ht="11.25" customHeight="1">
      <c r="B542" s="228" t="s">
        <v>211</v>
      </c>
      <c r="C542" s="226">
        <v>368842.15</v>
      </c>
      <c r="D542" s="226">
        <v>408760</v>
      </c>
      <c r="E542" s="226">
        <v>66732.7</v>
      </c>
      <c r="F542" s="227">
        <v>18.09</v>
      </c>
      <c r="G542" s="227">
        <v>16.33</v>
      </c>
    </row>
    <row r="543" spans="2:7" ht="11.25" customHeight="1">
      <c r="B543" s="229" t="s">
        <v>212</v>
      </c>
      <c r="C543" s="230">
        <v>66203.1</v>
      </c>
      <c r="D543" s="230">
        <v>143310</v>
      </c>
      <c r="E543" s="230">
        <v>66732.7</v>
      </c>
      <c r="F543" s="231">
        <v>100.8</v>
      </c>
      <c r="G543" s="231">
        <v>46.57</v>
      </c>
    </row>
    <row r="544" spans="2:7" ht="11.25" customHeight="1">
      <c r="B544" s="232" t="s">
        <v>213</v>
      </c>
      <c r="C544" s="116">
        <v>66203.1</v>
      </c>
      <c r="D544" s="116">
        <v>131520</v>
      </c>
      <c r="E544" s="116">
        <v>66732.7</v>
      </c>
      <c r="F544" s="117">
        <v>100.8</v>
      </c>
      <c r="G544" s="117">
        <v>50.74</v>
      </c>
    </row>
    <row r="545" spans="2:7" ht="11.25" customHeight="1">
      <c r="B545" s="232" t="s">
        <v>709</v>
      </c>
      <c r="C545" s="116" t="s">
        <v>71</v>
      </c>
      <c r="D545" s="116">
        <v>11790</v>
      </c>
      <c r="E545" s="116" t="s">
        <v>71</v>
      </c>
      <c r="F545" s="117" t="s">
        <v>71</v>
      </c>
      <c r="G545" s="117" t="s">
        <v>71</v>
      </c>
    </row>
    <row r="546" spans="2:7" ht="11.25" customHeight="1">
      <c r="B546" s="229" t="s">
        <v>436</v>
      </c>
      <c r="C546" s="230" t="s">
        <v>71</v>
      </c>
      <c r="D546" s="230">
        <v>265450</v>
      </c>
      <c r="E546" s="230" t="s">
        <v>71</v>
      </c>
      <c r="F546" s="231" t="s">
        <v>71</v>
      </c>
      <c r="G546" s="231" t="s">
        <v>71</v>
      </c>
    </row>
    <row r="547" spans="2:7" ht="11.25" customHeight="1">
      <c r="B547" s="232" t="s">
        <v>437</v>
      </c>
      <c r="C547" s="116" t="s">
        <v>71</v>
      </c>
      <c r="D547" s="116">
        <v>265450</v>
      </c>
      <c r="E547" s="116" t="s">
        <v>71</v>
      </c>
      <c r="F547" s="117" t="s">
        <v>71</v>
      </c>
      <c r="G547" s="117" t="s">
        <v>71</v>
      </c>
    </row>
    <row r="548" spans="2:7" ht="11.25" customHeight="1">
      <c r="B548" s="232" t="s">
        <v>438</v>
      </c>
      <c r="C548" s="116" t="s">
        <v>71</v>
      </c>
      <c r="D548" s="116">
        <v>265450</v>
      </c>
      <c r="E548" s="116" t="s">
        <v>71</v>
      </c>
      <c r="F548" s="117" t="s">
        <v>71</v>
      </c>
      <c r="G548" s="117" t="s">
        <v>71</v>
      </c>
    </row>
    <row r="549" spans="2:7" ht="11.25" customHeight="1">
      <c r="B549" s="229" t="s">
        <v>439</v>
      </c>
      <c r="C549" s="230">
        <v>302639.05</v>
      </c>
      <c r="D549" s="230">
        <v>0</v>
      </c>
      <c r="E549" s="230" t="s">
        <v>71</v>
      </c>
      <c r="F549" s="231" t="s">
        <v>71</v>
      </c>
      <c r="G549" s="231" t="s">
        <v>71</v>
      </c>
    </row>
    <row r="550" spans="2:7" ht="11.25" customHeight="1">
      <c r="B550" s="232" t="s">
        <v>440</v>
      </c>
      <c r="C550" s="116">
        <v>302639.05</v>
      </c>
      <c r="D550" s="116">
        <v>0</v>
      </c>
      <c r="E550" s="116" t="s">
        <v>71</v>
      </c>
      <c r="F550" s="117" t="s">
        <v>71</v>
      </c>
      <c r="G550" s="117" t="s">
        <v>71</v>
      </c>
    </row>
    <row r="551" spans="2:7" ht="11.25" customHeight="1">
      <c r="B551" s="232" t="s">
        <v>441</v>
      </c>
      <c r="C551" s="116">
        <v>302639.05</v>
      </c>
      <c r="D551" s="116">
        <v>0</v>
      </c>
      <c r="E551" s="116" t="s">
        <v>71</v>
      </c>
      <c r="F551" s="117" t="s">
        <v>71</v>
      </c>
      <c r="G551" s="117" t="s">
        <v>71</v>
      </c>
    </row>
    <row r="552" spans="2:7" ht="11.25" customHeight="1">
      <c r="B552" s="46"/>
      <c r="C552" s="119"/>
      <c r="D552" s="119"/>
      <c r="E552" s="119"/>
      <c r="F552" s="120"/>
      <c r="G552" s="120"/>
    </row>
    <row r="553" spans="2:7" ht="11.25" customHeight="1">
      <c r="B553" s="46"/>
      <c r="C553" s="119"/>
      <c r="D553" s="119"/>
      <c r="E553" s="119"/>
      <c r="F553" s="120"/>
      <c r="G553" s="120"/>
    </row>
  </sheetData>
  <sheetProtection/>
  <mergeCells count="6">
    <mergeCell ref="A15:G15"/>
    <mergeCell ref="A17:G17"/>
    <mergeCell ref="A72:G72"/>
    <mergeCell ref="A248:B248"/>
    <mergeCell ref="A332:B332"/>
    <mergeCell ref="A524:B524"/>
  </mergeCells>
  <printOptions/>
  <pageMargins left="0.31496062992125984" right="0.11811023622047245" top="0.3937007874015748" bottom="0.5905511811023623" header="0.31496062992125984" footer="0.31496062992125984"/>
  <pageSetup fitToHeight="0" fitToWidth="1" horizontalDpi="600" verticalDpi="600" orientation="portrait" paperSize="9" scale="81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H10" sqref="H10"/>
    </sheetView>
  </sheetViews>
  <sheetFormatPr defaultColWidth="9.140625" defaultRowHeight="14.25" customHeight="1"/>
  <cols>
    <col min="1" max="1" width="7.57421875" style="22" customWidth="1"/>
    <col min="2" max="2" width="8.7109375" style="100" customWidth="1"/>
    <col min="3" max="3" width="36.421875" style="22" customWidth="1"/>
    <col min="4" max="4" width="15.00390625" style="29" customWidth="1"/>
    <col min="5" max="5" width="12.421875" style="60" customWidth="1"/>
    <col min="6" max="16384" width="9.140625" style="22" customWidth="1"/>
  </cols>
  <sheetData>
    <row r="1" spans="1:5" ht="20.25" customHeight="1">
      <c r="A1" s="26" t="s">
        <v>160</v>
      </c>
      <c r="B1" s="99"/>
      <c r="C1" s="21"/>
      <c r="D1" s="21"/>
      <c r="E1" s="78"/>
    </row>
    <row r="2" spans="1:5" ht="12.75" customHeight="1">
      <c r="A2" s="259" t="s">
        <v>66</v>
      </c>
      <c r="B2" s="259"/>
      <c r="C2" s="259"/>
      <c r="D2" s="259"/>
      <c r="E2" s="259"/>
    </row>
    <row r="3" spans="1:5" s="29" customFormat="1" ht="12.75" customHeight="1">
      <c r="A3" s="85"/>
      <c r="B3" s="100" t="s">
        <v>740</v>
      </c>
      <c r="C3" s="85"/>
      <c r="D3" s="190"/>
      <c r="E3" s="85"/>
    </row>
    <row r="4" spans="1:5" s="29" customFormat="1" ht="12.75" customHeight="1">
      <c r="A4" s="29" t="s">
        <v>214</v>
      </c>
      <c r="B4" s="101"/>
      <c r="C4" s="85"/>
      <c r="D4" s="190"/>
      <c r="E4" s="85"/>
    </row>
    <row r="5" spans="1:5" s="29" customFormat="1" ht="12.75" customHeight="1">
      <c r="A5" s="84" t="s">
        <v>216</v>
      </c>
      <c r="B5" s="100" t="s">
        <v>215</v>
      </c>
      <c r="C5" s="85"/>
      <c r="D5" s="190"/>
      <c r="E5" s="85"/>
    </row>
    <row r="6" spans="1:5" s="29" customFormat="1" ht="12.75" customHeight="1">
      <c r="A6" s="84" t="s">
        <v>217</v>
      </c>
      <c r="B6" s="100" t="s">
        <v>233</v>
      </c>
      <c r="C6" s="85"/>
      <c r="D6" s="190"/>
      <c r="E6" s="85"/>
    </row>
    <row r="7" spans="1:5" s="29" customFormat="1" ht="12.75" customHeight="1">
      <c r="A7" s="85"/>
      <c r="B7" s="101"/>
      <c r="C7" s="85"/>
      <c r="D7" s="190"/>
      <c r="E7" s="85"/>
    </row>
    <row r="8" spans="1:5" s="29" customFormat="1" ht="12.75" customHeight="1">
      <c r="A8" s="85"/>
      <c r="B8" s="101"/>
      <c r="C8" s="85"/>
      <c r="D8" s="190"/>
      <c r="E8" s="85"/>
    </row>
    <row r="9" spans="1:5" s="27" customFormat="1" ht="18.75" customHeight="1">
      <c r="A9" s="25" t="s">
        <v>65</v>
      </c>
      <c r="B9" s="102"/>
      <c r="C9" s="25"/>
      <c r="D9" s="25"/>
      <c r="E9" s="79"/>
    </row>
    <row r="10" spans="1:6" ht="21" customHeight="1">
      <c r="A10" s="253" t="s">
        <v>230</v>
      </c>
      <c r="B10" s="253" t="s">
        <v>232</v>
      </c>
      <c r="C10" s="98" t="s">
        <v>3</v>
      </c>
      <c r="D10" s="197" t="s">
        <v>735</v>
      </c>
      <c r="E10" s="161" t="s">
        <v>736</v>
      </c>
      <c r="F10" s="161" t="s">
        <v>730</v>
      </c>
    </row>
    <row r="11" spans="1:6" ht="12.75" customHeight="1">
      <c r="A11" s="97" t="s">
        <v>231</v>
      </c>
      <c r="B11" s="103"/>
      <c r="C11" s="97" t="s">
        <v>71</v>
      </c>
      <c r="D11" s="98">
        <v>1</v>
      </c>
      <c r="E11" s="98">
        <v>2</v>
      </c>
      <c r="F11" s="98">
        <v>3</v>
      </c>
    </row>
    <row r="12" spans="1:6" s="29" customFormat="1" ht="18" customHeight="1">
      <c r="A12" s="260" t="s">
        <v>71</v>
      </c>
      <c r="B12" s="261"/>
      <c r="C12" s="107" t="s">
        <v>341</v>
      </c>
      <c r="D12" s="217">
        <v>5953800</v>
      </c>
      <c r="E12" s="217">
        <v>1381227.03</v>
      </c>
      <c r="F12" s="218">
        <v>23.2</v>
      </c>
    </row>
    <row r="13" spans="1:6" s="29" customFormat="1" ht="21" customHeight="1">
      <c r="A13" s="155" t="s">
        <v>218</v>
      </c>
      <c r="B13" s="155" t="s">
        <v>219</v>
      </c>
      <c r="C13" s="75" t="s">
        <v>220</v>
      </c>
      <c r="D13" s="233">
        <v>91090</v>
      </c>
      <c r="E13" s="233">
        <v>37353.24</v>
      </c>
      <c r="F13" s="234">
        <v>41.01</v>
      </c>
    </row>
    <row r="14" spans="1:6" s="29" customFormat="1" ht="21" customHeight="1">
      <c r="A14" s="156" t="s">
        <v>221</v>
      </c>
      <c r="B14" s="156" t="s">
        <v>222</v>
      </c>
      <c r="C14" s="96" t="s">
        <v>220</v>
      </c>
      <c r="D14" s="235">
        <v>91090</v>
      </c>
      <c r="E14" s="235">
        <v>37353.24</v>
      </c>
      <c r="F14" s="236">
        <v>41.01</v>
      </c>
    </row>
    <row r="15" spans="1:6" s="29" customFormat="1" ht="21" customHeight="1">
      <c r="A15" s="155" t="s">
        <v>218</v>
      </c>
      <c r="B15" s="155" t="s">
        <v>223</v>
      </c>
      <c r="C15" s="75" t="s">
        <v>224</v>
      </c>
      <c r="D15" s="233">
        <v>5862710</v>
      </c>
      <c r="E15" s="233">
        <v>1343873.79</v>
      </c>
      <c r="F15" s="234">
        <v>22.92</v>
      </c>
    </row>
    <row r="16" spans="1:6" s="29" customFormat="1" ht="21" customHeight="1">
      <c r="A16" s="156" t="s">
        <v>221</v>
      </c>
      <c r="B16" s="156" t="s">
        <v>225</v>
      </c>
      <c r="C16" s="96" t="s">
        <v>226</v>
      </c>
      <c r="D16" s="235">
        <v>3847730</v>
      </c>
      <c r="E16" s="235">
        <v>996083.04</v>
      </c>
      <c r="F16" s="236">
        <v>25.89</v>
      </c>
    </row>
    <row r="17" spans="1:6" s="29" customFormat="1" ht="21" customHeight="1">
      <c r="A17" s="156" t="s">
        <v>221</v>
      </c>
      <c r="B17" s="156" t="s">
        <v>342</v>
      </c>
      <c r="C17" s="96" t="s">
        <v>227</v>
      </c>
      <c r="D17" s="235">
        <v>1920610</v>
      </c>
      <c r="E17" s="235">
        <v>301774.21</v>
      </c>
      <c r="F17" s="236">
        <v>15.71</v>
      </c>
    </row>
    <row r="18" spans="1:6" s="29" customFormat="1" ht="21" customHeight="1">
      <c r="A18" s="156" t="s">
        <v>221</v>
      </c>
      <c r="B18" s="156" t="s">
        <v>343</v>
      </c>
      <c r="C18" s="96" t="s">
        <v>228</v>
      </c>
      <c r="D18" s="235">
        <v>76590</v>
      </c>
      <c r="E18" s="235">
        <v>38648.94</v>
      </c>
      <c r="F18" s="236">
        <v>50.46</v>
      </c>
    </row>
    <row r="19" spans="1:6" s="29" customFormat="1" ht="21" customHeight="1">
      <c r="A19" s="156" t="s">
        <v>221</v>
      </c>
      <c r="B19" s="156" t="s">
        <v>344</v>
      </c>
      <c r="C19" s="96" t="s">
        <v>229</v>
      </c>
      <c r="D19" s="235">
        <v>17780</v>
      </c>
      <c r="E19" s="235">
        <v>7367.6</v>
      </c>
      <c r="F19" s="236">
        <v>41.44</v>
      </c>
    </row>
    <row r="20" spans="1:6" s="29" customFormat="1" ht="21" customHeight="1">
      <c r="A20" s="62"/>
      <c r="B20" s="47"/>
      <c r="C20" s="62"/>
      <c r="D20" s="62"/>
      <c r="E20" s="80"/>
      <c r="F20" s="80"/>
    </row>
    <row r="21" ht="21" customHeight="1"/>
  </sheetData>
  <sheetProtection/>
  <mergeCells count="2">
    <mergeCell ref="A2:E2"/>
    <mergeCell ref="A12:B12"/>
  </mergeCells>
  <printOptions/>
  <pageMargins left="0.7086614173228347" right="0.31496062992125984" top="0.35433070866141736" bottom="0.3937007874015748" header="0.31496062992125984" footer="0.31496062992125984"/>
  <pageSetup fitToHeight="0" fitToWidth="1"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5"/>
  <sheetViews>
    <sheetView zoomScalePageLayoutView="0" workbookViewId="0" topLeftCell="A1">
      <selection activeCell="H12" sqref="H12"/>
    </sheetView>
  </sheetViews>
  <sheetFormatPr defaultColWidth="9.140625" defaultRowHeight="12" customHeight="1"/>
  <cols>
    <col min="1" max="1" width="6.8515625" style="0" customWidth="1"/>
    <col min="2" max="2" width="59.57421875" style="0" customWidth="1"/>
    <col min="3" max="3" width="12.8515625" style="62" customWidth="1"/>
    <col min="4" max="4" width="15.28125" style="0" customWidth="1"/>
    <col min="7" max="7" width="11.7109375" style="0" customWidth="1"/>
    <col min="8" max="8" width="15.28125" style="0" customWidth="1"/>
  </cols>
  <sheetData>
    <row r="1" spans="1:5" ht="16.5" customHeight="1">
      <c r="A1" s="25" t="s">
        <v>234</v>
      </c>
      <c r="B1" s="104"/>
      <c r="C1" s="95"/>
      <c r="D1" s="95"/>
      <c r="E1" s="29"/>
    </row>
    <row r="2" spans="1:5" ht="12" customHeight="1">
      <c r="A2" s="28"/>
      <c r="B2" s="104"/>
      <c r="C2" s="95"/>
      <c r="D2" s="95"/>
      <c r="E2" s="29"/>
    </row>
    <row r="3" spans="1:5" ht="12" customHeight="1">
      <c r="A3" s="167" t="s">
        <v>362</v>
      </c>
      <c r="B3" s="167"/>
      <c r="C3" s="165" t="s">
        <v>728</v>
      </c>
      <c r="D3" s="165" t="s">
        <v>729</v>
      </c>
      <c r="E3" s="162" t="s">
        <v>730</v>
      </c>
    </row>
    <row r="4" spans="1:5" s="1" customFormat="1" ht="12" customHeight="1">
      <c r="A4" s="168" t="s">
        <v>361</v>
      </c>
      <c r="B4" s="163"/>
      <c r="C4" s="166">
        <v>1</v>
      </c>
      <c r="D4" s="166">
        <v>2</v>
      </c>
      <c r="E4" s="164">
        <v>3</v>
      </c>
    </row>
    <row r="5" spans="1:5" ht="15">
      <c r="A5" s="264" t="s">
        <v>341</v>
      </c>
      <c r="B5" s="265"/>
      <c r="C5" s="158">
        <v>5953800</v>
      </c>
      <c r="D5" s="158">
        <v>1381227.03</v>
      </c>
      <c r="E5" s="159">
        <v>23.2</v>
      </c>
    </row>
    <row r="6" spans="1:5" ht="15">
      <c r="A6" s="263" t="s">
        <v>248</v>
      </c>
      <c r="B6" s="261"/>
      <c r="C6" s="108">
        <v>91090</v>
      </c>
      <c r="D6" s="108">
        <v>37353.24</v>
      </c>
      <c r="E6" s="109">
        <v>41.01</v>
      </c>
    </row>
    <row r="7" spans="1:5" ht="15">
      <c r="A7" s="263" t="s">
        <v>249</v>
      </c>
      <c r="B7" s="261"/>
      <c r="C7" s="108">
        <v>91090</v>
      </c>
      <c r="D7" s="108">
        <v>37353.24</v>
      </c>
      <c r="E7" s="109">
        <v>41.01</v>
      </c>
    </row>
    <row r="8" spans="1:5" ht="15">
      <c r="A8" s="262" t="s">
        <v>128</v>
      </c>
      <c r="B8" s="261"/>
      <c r="C8" s="110">
        <v>91090</v>
      </c>
      <c r="D8" s="110">
        <v>37353.24</v>
      </c>
      <c r="E8" s="111">
        <v>41.01</v>
      </c>
    </row>
    <row r="9" spans="1:5" ht="15">
      <c r="A9" s="262" t="s">
        <v>129</v>
      </c>
      <c r="B9" s="261"/>
      <c r="C9" s="110">
        <v>91090</v>
      </c>
      <c r="D9" s="110">
        <v>37353.24</v>
      </c>
      <c r="E9" s="111">
        <v>41.01</v>
      </c>
    </row>
    <row r="10" spans="1:5" ht="15">
      <c r="A10" s="112" t="s">
        <v>345</v>
      </c>
      <c r="B10" s="112" t="s">
        <v>346</v>
      </c>
      <c r="C10" s="113">
        <v>91090</v>
      </c>
      <c r="D10" s="113">
        <v>37353.24</v>
      </c>
      <c r="E10" s="114">
        <v>41.01</v>
      </c>
    </row>
    <row r="11" spans="1:5" ht="15">
      <c r="A11" s="112" t="s">
        <v>250</v>
      </c>
      <c r="B11" s="112" t="s">
        <v>442</v>
      </c>
      <c r="C11" s="113">
        <v>85620</v>
      </c>
      <c r="D11" s="113">
        <v>35013.76</v>
      </c>
      <c r="E11" s="114">
        <v>40.89</v>
      </c>
    </row>
    <row r="12" spans="1:5" ht="15">
      <c r="A12" s="115" t="s">
        <v>251</v>
      </c>
      <c r="B12" s="115" t="s">
        <v>443</v>
      </c>
      <c r="C12" s="116">
        <v>40490</v>
      </c>
      <c r="D12" s="116">
        <v>19635.01</v>
      </c>
      <c r="E12" s="117">
        <v>48.49</v>
      </c>
    </row>
    <row r="13" spans="1:5" ht="15">
      <c r="A13" s="262" t="s">
        <v>128</v>
      </c>
      <c r="B13" s="261"/>
      <c r="C13" s="110">
        <v>40490</v>
      </c>
      <c r="D13" s="110">
        <v>19635.01</v>
      </c>
      <c r="E13" s="111">
        <v>48.49</v>
      </c>
    </row>
    <row r="14" spans="1:5" ht="15">
      <c r="A14" s="262" t="s">
        <v>129</v>
      </c>
      <c r="B14" s="261"/>
      <c r="C14" s="110">
        <v>40490</v>
      </c>
      <c r="D14" s="110">
        <v>19635.01</v>
      </c>
      <c r="E14" s="111">
        <v>48.49</v>
      </c>
    </row>
    <row r="15" spans="1:5" ht="15">
      <c r="A15" s="118" t="s">
        <v>386</v>
      </c>
      <c r="B15" s="118" t="s">
        <v>387</v>
      </c>
      <c r="C15" s="119">
        <v>31860</v>
      </c>
      <c r="D15" s="119">
        <v>19616.05</v>
      </c>
      <c r="E15" s="120">
        <v>61.57</v>
      </c>
    </row>
    <row r="16" spans="1:5" ht="15">
      <c r="A16" s="81" t="s">
        <v>88</v>
      </c>
      <c r="B16" s="81" t="s">
        <v>19</v>
      </c>
      <c r="C16" s="121" t="s">
        <v>71</v>
      </c>
      <c r="D16" s="121">
        <v>12215.49</v>
      </c>
      <c r="E16" s="122" t="s">
        <v>71</v>
      </c>
    </row>
    <row r="17" spans="1:5" ht="15">
      <c r="A17" s="81" t="s">
        <v>92</v>
      </c>
      <c r="B17" s="81" t="s">
        <v>22</v>
      </c>
      <c r="C17" s="121" t="s">
        <v>71</v>
      </c>
      <c r="D17" s="121">
        <v>3776.72</v>
      </c>
      <c r="E17" s="122" t="s">
        <v>71</v>
      </c>
    </row>
    <row r="18" spans="1:5" ht="15">
      <c r="A18" s="81" t="s">
        <v>118</v>
      </c>
      <c r="B18" s="81" t="s">
        <v>28</v>
      </c>
      <c r="C18" s="121" t="s">
        <v>71</v>
      </c>
      <c r="D18" s="121">
        <v>2080.19</v>
      </c>
      <c r="E18" s="122" t="s">
        <v>71</v>
      </c>
    </row>
    <row r="19" spans="1:5" ht="15">
      <c r="A19" s="81" t="s">
        <v>142</v>
      </c>
      <c r="B19" s="81" t="s">
        <v>143</v>
      </c>
      <c r="C19" s="121" t="s">
        <v>71</v>
      </c>
      <c r="D19" s="121">
        <v>1184.77</v>
      </c>
      <c r="E19" s="122" t="s">
        <v>71</v>
      </c>
    </row>
    <row r="20" spans="1:5" ht="15">
      <c r="A20" s="81" t="s">
        <v>406</v>
      </c>
      <c r="B20" s="81" t="s">
        <v>407</v>
      </c>
      <c r="C20" s="121" t="s">
        <v>71</v>
      </c>
      <c r="D20" s="121">
        <v>323.88</v>
      </c>
      <c r="E20" s="122" t="s">
        <v>71</v>
      </c>
    </row>
    <row r="21" spans="1:5" ht="15">
      <c r="A21" s="81" t="s">
        <v>119</v>
      </c>
      <c r="B21" s="81" t="s">
        <v>26</v>
      </c>
      <c r="C21" s="121" t="s">
        <v>71</v>
      </c>
      <c r="D21" s="121">
        <v>35</v>
      </c>
      <c r="E21" s="122" t="s">
        <v>71</v>
      </c>
    </row>
    <row r="22" spans="1:5" ht="15">
      <c r="A22" s="118" t="s">
        <v>388</v>
      </c>
      <c r="B22" s="118" t="s">
        <v>389</v>
      </c>
      <c r="C22" s="119">
        <v>8630</v>
      </c>
      <c r="D22" s="119">
        <v>18.96</v>
      </c>
      <c r="E22" s="120">
        <v>0.22</v>
      </c>
    </row>
    <row r="23" spans="1:5" ht="15">
      <c r="A23" s="81" t="s">
        <v>97</v>
      </c>
      <c r="B23" s="81" t="s">
        <v>30</v>
      </c>
      <c r="C23" s="121" t="s">
        <v>71</v>
      </c>
      <c r="D23" s="121">
        <v>8.3</v>
      </c>
      <c r="E23" s="122" t="s">
        <v>71</v>
      </c>
    </row>
    <row r="24" spans="1:5" ht="15">
      <c r="A24" s="81" t="s">
        <v>144</v>
      </c>
      <c r="B24" s="81" t="s">
        <v>145</v>
      </c>
      <c r="C24" s="121" t="s">
        <v>71</v>
      </c>
      <c r="D24" s="121">
        <v>10.66</v>
      </c>
      <c r="E24" s="122" t="s">
        <v>71</v>
      </c>
    </row>
    <row r="25" spans="1:5" ht="15">
      <c r="A25" s="115" t="s">
        <v>252</v>
      </c>
      <c r="B25" s="115" t="s">
        <v>253</v>
      </c>
      <c r="C25" s="116">
        <v>25220</v>
      </c>
      <c r="D25" s="116">
        <v>15378.75</v>
      </c>
      <c r="E25" s="117">
        <v>60.98</v>
      </c>
    </row>
    <row r="26" spans="1:5" ht="15">
      <c r="A26" s="262" t="s">
        <v>128</v>
      </c>
      <c r="B26" s="261"/>
      <c r="C26" s="110">
        <v>25220</v>
      </c>
      <c r="D26" s="110">
        <v>15378.75</v>
      </c>
      <c r="E26" s="111">
        <v>60.98</v>
      </c>
    </row>
    <row r="27" spans="1:5" ht="15">
      <c r="A27" s="262" t="s">
        <v>129</v>
      </c>
      <c r="B27" s="261"/>
      <c r="C27" s="110">
        <v>25220</v>
      </c>
      <c r="D27" s="110">
        <v>15378.75</v>
      </c>
      <c r="E27" s="111">
        <v>60.98</v>
      </c>
    </row>
    <row r="28" spans="1:5" ht="15">
      <c r="A28" s="118" t="s">
        <v>386</v>
      </c>
      <c r="B28" s="118" t="s">
        <v>387</v>
      </c>
      <c r="C28" s="119">
        <v>25220</v>
      </c>
      <c r="D28" s="119">
        <v>15378.75</v>
      </c>
      <c r="E28" s="120">
        <v>60.98</v>
      </c>
    </row>
    <row r="29" spans="1:5" ht="15">
      <c r="A29" s="81" t="s">
        <v>94</v>
      </c>
      <c r="B29" s="81" t="s">
        <v>24</v>
      </c>
      <c r="C29" s="121" t="s">
        <v>71</v>
      </c>
      <c r="D29" s="121">
        <v>15378.75</v>
      </c>
      <c r="E29" s="122" t="s">
        <v>71</v>
      </c>
    </row>
    <row r="30" spans="1:5" ht="15">
      <c r="A30" s="115" t="s">
        <v>261</v>
      </c>
      <c r="B30" s="115" t="s">
        <v>710</v>
      </c>
      <c r="C30" s="116">
        <v>19910</v>
      </c>
      <c r="D30" s="116">
        <v>0</v>
      </c>
      <c r="E30" s="117">
        <v>0</v>
      </c>
    </row>
    <row r="31" spans="1:5" ht="15">
      <c r="A31" s="262" t="s">
        <v>128</v>
      </c>
      <c r="B31" s="261"/>
      <c r="C31" s="110">
        <v>19910</v>
      </c>
      <c r="D31" s="110">
        <v>0</v>
      </c>
      <c r="E31" s="111">
        <v>0</v>
      </c>
    </row>
    <row r="32" spans="1:5" ht="15">
      <c r="A32" s="262" t="s">
        <v>129</v>
      </c>
      <c r="B32" s="261"/>
      <c r="C32" s="110">
        <v>19910</v>
      </c>
      <c r="D32" s="110">
        <v>0</v>
      </c>
      <c r="E32" s="111">
        <v>0</v>
      </c>
    </row>
    <row r="33" spans="1:5" ht="15">
      <c r="A33" s="118" t="s">
        <v>386</v>
      </c>
      <c r="B33" s="118" t="s">
        <v>387</v>
      </c>
      <c r="C33" s="119">
        <v>19910</v>
      </c>
      <c r="D33" s="119">
        <v>0</v>
      </c>
      <c r="E33" s="120">
        <v>0</v>
      </c>
    </row>
    <row r="34" spans="1:5" ht="15">
      <c r="A34" s="112" t="s">
        <v>256</v>
      </c>
      <c r="B34" s="112" t="s">
        <v>257</v>
      </c>
      <c r="C34" s="113">
        <v>5470</v>
      </c>
      <c r="D34" s="113">
        <v>2339.48</v>
      </c>
      <c r="E34" s="114">
        <v>42.77</v>
      </c>
    </row>
    <row r="35" spans="1:5" ht="15">
      <c r="A35" s="115" t="s">
        <v>251</v>
      </c>
      <c r="B35" s="115" t="s">
        <v>444</v>
      </c>
      <c r="C35" s="116">
        <v>2150</v>
      </c>
      <c r="D35" s="116">
        <v>0</v>
      </c>
      <c r="E35" s="117">
        <v>0</v>
      </c>
    </row>
    <row r="36" spans="1:5" ht="15">
      <c r="A36" s="262" t="s">
        <v>128</v>
      </c>
      <c r="B36" s="261"/>
      <c r="C36" s="110">
        <v>2150</v>
      </c>
      <c r="D36" s="110">
        <v>0</v>
      </c>
      <c r="E36" s="111">
        <v>0</v>
      </c>
    </row>
    <row r="37" spans="1:5" ht="15">
      <c r="A37" s="262" t="s">
        <v>129</v>
      </c>
      <c r="B37" s="261"/>
      <c r="C37" s="110">
        <v>2150</v>
      </c>
      <c r="D37" s="110">
        <v>0</v>
      </c>
      <c r="E37" s="111">
        <v>0</v>
      </c>
    </row>
    <row r="38" spans="1:5" ht="15">
      <c r="A38" s="118" t="s">
        <v>396</v>
      </c>
      <c r="B38" s="118" t="s">
        <v>397</v>
      </c>
      <c r="C38" s="119">
        <v>2150</v>
      </c>
      <c r="D38" s="119">
        <v>0</v>
      </c>
      <c r="E38" s="120">
        <v>0</v>
      </c>
    </row>
    <row r="39" spans="1:5" ht="15">
      <c r="A39" s="115" t="s">
        <v>252</v>
      </c>
      <c r="B39" s="115" t="s">
        <v>258</v>
      </c>
      <c r="C39" s="116">
        <v>3320</v>
      </c>
      <c r="D39" s="116">
        <v>2339.48</v>
      </c>
      <c r="E39" s="117">
        <v>70.47</v>
      </c>
    </row>
    <row r="40" spans="1:5" ht="15">
      <c r="A40" s="262" t="s">
        <v>128</v>
      </c>
      <c r="B40" s="261"/>
      <c r="C40" s="110">
        <v>3320</v>
      </c>
      <c r="D40" s="110">
        <v>2339.48</v>
      </c>
      <c r="E40" s="111">
        <v>70.47</v>
      </c>
    </row>
    <row r="41" spans="1:5" ht="15">
      <c r="A41" s="262" t="s">
        <v>129</v>
      </c>
      <c r="B41" s="261"/>
      <c r="C41" s="110">
        <v>3320</v>
      </c>
      <c r="D41" s="110">
        <v>2339.48</v>
      </c>
      <c r="E41" s="111">
        <v>70.47</v>
      </c>
    </row>
    <row r="42" spans="1:5" ht="15">
      <c r="A42" s="118" t="s">
        <v>386</v>
      </c>
      <c r="B42" s="118" t="s">
        <v>387</v>
      </c>
      <c r="C42" s="119">
        <v>3320</v>
      </c>
      <c r="D42" s="119">
        <v>2339.48</v>
      </c>
      <c r="E42" s="120">
        <v>70.47</v>
      </c>
    </row>
    <row r="43" spans="1:5" ht="15">
      <c r="A43" s="81" t="s">
        <v>146</v>
      </c>
      <c r="B43" s="81" t="s">
        <v>147</v>
      </c>
      <c r="C43" s="121" t="s">
        <v>71</v>
      </c>
      <c r="D43" s="121">
        <v>2339.48</v>
      </c>
      <c r="E43" s="122" t="s">
        <v>71</v>
      </c>
    </row>
    <row r="44" spans="1:5" ht="15">
      <c r="A44" s="263" t="s">
        <v>259</v>
      </c>
      <c r="B44" s="261"/>
      <c r="C44" s="108">
        <v>5862710</v>
      </c>
      <c r="D44" s="108">
        <v>1343873.79</v>
      </c>
      <c r="E44" s="109">
        <v>22.92</v>
      </c>
    </row>
    <row r="45" spans="1:5" ht="15">
      <c r="A45" s="263" t="s">
        <v>260</v>
      </c>
      <c r="B45" s="261"/>
      <c r="C45" s="108">
        <v>3847730</v>
      </c>
      <c r="D45" s="108">
        <v>996083.04</v>
      </c>
      <c r="E45" s="109">
        <v>25.89</v>
      </c>
    </row>
    <row r="46" spans="1:5" ht="15">
      <c r="A46" s="262" t="s">
        <v>128</v>
      </c>
      <c r="B46" s="261"/>
      <c r="C46" s="110">
        <v>2625780</v>
      </c>
      <c r="D46" s="110">
        <v>833779.01</v>
      </c>
      <c r="E46" s="111">
        <v>31.75</v>
      </c>
    </row>
    <row r="47" spans="1:5" ht="15">
      <c r="A47" s="262" t="s">
        <v>129</v>
      </c>
      <c r="B47" s="261"/>
      <c r="C47" s="110">
        <v>2613990</v>
      </c>
      <c r="D47" s="110">
        <v>833779.01</v>
      </c>
      <c r="E47" s="111">
        <v>31.9</v>
      </c>
    </row>
    <row r="48" spans="1:5" ht="15">
      <c r="A48" s="262" t="s">
        <v>692</v>
      </c>
      <c r="B48" s="261"/>
      <c r="C48" s="110">
        <v>11790</v>
      </c>
      <c r="D48" s="110">
        <v>0</v>
      </c>
      <c r="E48" s="111">
        <v>0</v>
      </c>
    </row>
    <row r="49" spans="1:5" ht="15">
      <c r="A49" s="262" t="s">
        <v>130</v>
      </c>
      <c r="B49" s="261"/>
      <c r="C49" s="110">
        <v>577600</v>
      </c>
      <c r="D49" s="110">
        <v>72960.28</v>
      </c>
      <c r="E49" s="111">
        <v>12.63</v>
      </c>
    </row>
    <row r="50" spans="1:5" ht="15">
      <c r="A50" s="262" t="s">
        <v>131</v>
      </c>
      <c r="B50" s="261"/>
      <c r="C50" s="110">
        <v>63040</v>
      </c>
      <c r="D50" s="110">
        <v>9618.98</v>
      </c>
      <c r="E50" s="111">
        <v>15.26</v>
      </c>
    </row>
    <row r="51" spans="1:5" ht="15">
      <c r="A51" s="262" t="s">
        <v>410</v>
      </c>
      <c r="B51" s="261"/>
      <c r="C51" s="110">
        <v>29200</v>
      </c>
      <c r="D51" s="110">
        <v>6364.17</v>
      </c>
      <c r="E51" s="111">
        <v>21.8</v>
      </c>
    </row>
    <row r="52" spans="1:5" ht="15">
      <c r="A52" s="262" t="s">
        <v>170</v>
      </c>
      <c r="B52" s="261"/>
      <c r="C52" s="110">
        <v>6240</v>
      </c>
      <c r="D52" s="110">
        <v>763.94</v>
      </c>
      <c r="E52" s="111">
        <v>12.24</v>
      </c>
    </row>
    <row r="53" spans="1:5" ht="15">
      <c r="A53" s="262" t="s">
        <v>411</v>
      </c>
      <c r="B53" s="261"/>
      <c r="C53" s="110">
        <v>134040</v>
      </c>
      <c r="D53" s="110">
        <v>0</v>
      </c>
      <c r="E53" s="111">
        <v>0</v>
      </c>
    </row>
    <row r="54" spans="1:5" ht="15">
      <c r="A54" s="262" t="s">
        <v>412</v>
      </c>
      <c r="B54" s="261"/>
      <c r="C54" s="110">
        <v>374280</v>
      </c>
      <c r="D54" s="110">
        <v>62577.36</v>
      </c>
      <c r="E54" s="111">
        <v>16.72</v>
      </c>
    </row>
    <row r="55" spans="1:5" ht="15">
      <c r="A55" s="262" t="s">
        <v>413</v>
      </c>
      <c r="B55" s="261"/>
      <c r="C55" s="110">
        <v>331800</v>
      </c>
      <c r="D55" s="110">
        <v>55241.04</v>
      </c>
      <c r="E55" s="111">
        <v>16.65</v>
      </c>
    </row>
    <row r="56" spans="1:5" ht="15">
      <c r="A56" s="262" t="s">
        <v>414</v>
      </c>
      <c r="B56" s="261"/>
      <c r="C56" s="110">
        <v>42480</v>
      </c>
      <c r="D56" s="110">
        <v>7336.32</v>
      </c>
      <c r="E56" s="111">
        <v>17.27</v>
      </c>
    </row>
    <row r="57" spans="1:5" ht="15">
      <c r="A57" s="262" t="s">
        <v>134</v>
      </c>
      <c r="B57" s="261"/>
      <c r="C57" s="110">
        <v>278190</v>
      </c>
      <c r="D57" s="110">
        <v>41000.93</v>
      </c>
      <c r="E57" s="111">
        <v>14.74</v>
      </c>
    </row>
    <row r="58" spans="1:5" ht="15">
      <c r="A58" s="262" t="s">
        <v>235</v>
      </c>
      <c r="B58" s="261"/>
      <c r="C58" s="110">
        <v>11950</v>
      </c>
      <c r="D58" s="110">
        <v>0</v>
      </c>
      <c r="E58" s="111">
        <v>0</v>
      </c>
    </row>
    <row r="59" spans="1:5" ht="15">
      <c r="A59" s="262" t="s">
        <v>236</v>
      </c>
      <c r="B59" s="261"/>
      <c r="C59" s="110">
        <v>11950</v>
      </c>
      <c r="D59" s="110">
        <v>0</v>
      </c>
      <c r="E59" s="111">
        <v>0</v>
      </c>
    </row>
    <row r="60" spans="1:5" ht="15">
      <c r="A60" s="262" t="s">
        <v>238</v>
      </c>
      <c r="B60" s="261"/>
      <c r="C60" s="110">
        <v>0</v>
      </c>
      <c r="D60" s="110">
        <v>1365.89</v>
      </c>
      <c r="E60" s="111" t="s">
        <v>71</v>
      </c>
    </row>
    <row r="61" spans="1:5" ht="15">
      <c r="A61" s="262" t="s">
        <v>696</v>
      </c>
      <c r="B61" s="261"/>
      <c r="C61" s="110">
        <v>0</v>
      </c>
      <c r="D61" s="110">
        <v>1365.89</v>
      </c>
      <c r="E61" s="111" t="s">
        <v>71</v>
      </c>
    </row>
    <row r="62" spans="1:5" ht="15">
      <c r="A62" s="262" t="s">
        <v>419</v>
      </c>
      <c r="B62" s="261"/>
      <c r="C62" s="110">
        <v>132720</v>
      </c>
      <c r="D62" s="110">
        <v>0</v>
      </c>
      <c r="E62" s="111">
        <v>0</v>
      </c>
    </row>
    <row r="63" spans="1:5" ht="15">
      <c r="A63" s="262" t="s">
        <v>420</v>
      </c>
      <c r="B63" s="261"/>
      <c r="C63" s="110">
        <v>132720</v>
      </c>
      <c r="D63" s="110">
        <v>0</v>
      </c>
      <c r="E63" s="111">
        <v>0</v>
      </c>
    </row>
    <row r="64" spans="1:5" ht="15">
      <c r="A64" s="262" t="s">
        <v>364</v>
      </c>
      <c r="B64" s="261"/>
      <c r="C64" s="110">
        <v>79630</v>
      </c>
      <c r="D64" s="110">
        <v>11612.2</v>
      </c>
      <c r="E64" s="111">
        <v>14.58</v>
      </c>
    </row>
    <row r="65" spans="1:5" ht="15">
      <c r="A65" s="262" t="s">
        <v>365</v>
      </c>
      <c r="B65" s="261"/>
      <c r="C65" s="110">
        <v>79630</v>
      </c>
      <c r="D65" s="110">
        <v>11612.2</v>
      </c>
      <c r="E65" s="111">
        <v>14.58</v>
      </c>
    </row>
    <row r="66" spans="1:5" ht="15">
      <c r="A66" s="262" t="s">
        <v>422</v>
      </c>
      <c r="B66" s="261"/>
      <c r="C66" s="110">
        <v>53890</v>
      </c>
      <c r="D66" s="110">
        <v>28022.84</v>
      </c>
      <c r="E66" s="111">
        <v>52</v>
      </c>
    </row>
    <row r="67" spans="1:5" ht="15">
      <c r="A67" s="262" t="s">
        <v>423</v>
      </c>
      <c r="B67" s="261"/>
      <c r="C67" s="110">
        <v>13270</v>
      </c>
      <c r="D67" s="110">
        <v>0</v>
      </c>
      <c r="E67" s="111">
        <v>0</v>
      </c>
    </row>
    <row r="68" spans="1:5" ht="15">
      <c r="A68" s="262" t="s">
        <v>697</v>
      </c>
      <c r="B68" s="261"/>
      <c r="C68" s="110">
        <v>8900</v>
      </c>
      <c r="D68" s="110">
        <v>0</v>
      </c>
      <c r="E68" s="111">
        <v>0</v>
      </c>
    </row>
    <row r="69" spans="1:5" ht="15">
      <c r="A69" s="262" t="s">
        <v>698</v>
      </c>
      <c r="B69" s="261"/>
      <c r="C69" s="110">
        <v>31720</v>
      </c>
      <c r="D69" s="110">
        <v>28022.84</v>
      </c>
      <c r="E69" s="111">
        <v>88.34</v>
      </c>
    </row>
    <row r="70" spans="1:5" ht="15">
      <c r="A70" s="262" t="s">
        <v>136</v>
      </c>
      <c r="B70" s="261"/>
      <c r="C70" s="110">
        <v>1330</v>
      </c>
      <c r="D70" s="110">
        <v>242.19</v>
      </c>
      <c r="E70" s="111">
        <v>18.21</v>
      </c>
    </row>
    <row r="71" spans="1:5" ht="15">
      <c r="A71" s="262" t="s">
        <v>424</v>
      </c>
      <c r="B71" s="261"/>
      <c r="C71" s="110">
        <v>0</v>
      </c>
      <c r="D71" s="110">
        <v>242.19</v>
      </c>
      <c r="E71" s="111" t="s">
        <v>71</v>
      </c>
    </row>
    <row r="72" spans="1:5" ht="15">
      <c r="A72" s="262" t="s">
        <v>340</v>
      </c>
      <c r="B72" s="261"/>
      <c r="C72" s="110">
        <v>1330</v>
      </c>
      <c r="D72" s="110">
        <v>0</v>
      </c>
      <c r="E72" s="111">
        <v>0</v>
      </c>
    </row>
    <row r="73" spans="1:5" ht="15">
      <c r="A73" s="262" t="s">
        <v>138</v>
      </c>
      <c r="B73" s="261"/>
      <c r="C73" s="110">
        <v>11940</v>
      </c>
      <c r="D73" s="110">
        <v>17.72</v>
      </c>
      <c r="E73" s="111">
        <v>0.15</v>
      </c>
    </row>
    <row r="74" spans="1:5" ht="15">
      <c r="A74" s="262" t="s">
        <v>139</v>
      </c>
      <c r="B74" s="261"/>
      <c r="C74" s="110">
        <v>2650</v>
      </c>
      <c r="D74" s="110">
        <v>17.72</v>
      </c>
      <c r="E74" s="111">
        <v>0.67</v>
      </c>
    </row>
    <row r="75" spans="1:5" ht="15">
      <c r="A75" s="262" t="s">
        <v>367</v>
      </c>
      <c r="B75" s="261"/>
      <c r="C75" s="110">
        <v>7960</v>
      </c>
      <c r="D75" s="110">
        <v>0</v>
      </c>
      <c r="E75" s="111">
        <v>0</v>
      </c>
    </row>
    <row r="76" spans="1:5" ht="15">
      <c r="A76" s="262" t="s">
        <v>239</v>
      </c>
      <c r="B76" s="261"/>
      <c r="C76" s="110">
        <v>1330</v>
      </c>
      <c r="D76" s="110">
        <v>0</v>
      </c>
      <c r="E76" s="111">
        <v>0</v>
      </c>
    </row>
    <row r="77" spans="1:5" ht="15">
      <c r="A77" s="262" t="s">
        <v>243</v>
      </c>
      <c r="B77" s="261"/>
      <c r="C77" s="110">
        <v>152890</v>
      </c>
      <c r="D77" s="110">
        <v>46932.52</v>
      </c>
      <c r="E77" s="111">
        <v>30.7</v>
      </c>
    </row>
    <row r="78" spans="1:5" ht="15">
      <c r="A78" s="262" t="s">
        <v>244</v>
      </c>
      <c r="B78" s="261"/>
      <c r="C78" s="110">
        <v>152890</v>
      </c>
      <c r="D78" s="110">
        <v>46932.52</v>
      </c>
      <c r="E78" s="111">
        <v>30.7</v>
      </c>
    </row>
    <row r="79" spans="1:5" ht="15">
      <c r="A79" s="262" t="s">
        <v>245</v>
      </c>
      <c r="B79" s="261"/>
      <c r="C79" s="110">
        <v>152890</v>
      </c>
      <c r="D79" s="110">
        <v>46932.52</v>
      </c>
      <c r="E79" s="111">
        <v>30.7</v>
      </c>
    </row>
    <row r="80" spans="1:5" ht="15">
      <c r="A80" s="262" t="s">
        <v>425</v>
      </c>
      <c r="B80" s="261"/>
      <c r="C80" s="110">
        <v>200000</v>
      </c>
      <c r="D80" s="110">
        <v>1150.39</v>
      </c>
      <c r="E80" s="111">
        <v>0.58</v>
      </c>
    </row>
    <row r="81" spans="1:5" ht="15">
      <c r="A81" s="262" t="s">
        <v>426</v>
      </c>
      <c r="B81" s="261"/>
      <c r="C81" s="110">
        <v>200000</v>
      </c>
      <c r="D81" s="110">
        <v>1150.39</v>
      </c>
      <c r="E81" s="111">
        <v>0.58</v>
      </c>
    </row>
    <row r="82" spans="1:5" ht="15">
      <c r="A82" s="262" t="s">
        <v>428</v>
      </c>
      <c r="B82" s="261"/>
      <c r="C82" s="110">
        <v>0</v>
      </c>
      <c r="D82" s="110">
        <v>1150.39</v>
      </c>
      <c r="E82" s="111" t="s">
        <v>71</v>
      </c>
    </row>
    <row r="83" spans="1:5" ht="15">
      <c r="A83" s="112" t="s">
        <v>347</v>
      </c>
      <c r="B83" s="112" t="s">
        <v>348</v>
      </c>
      <c r="C83" s="113">
        <v>3847730</v>
      </c>
      <c r="D83" s="113">
        <v>996083.04</v>
      </c>
      <c r="E83" s="114">
        <v>25.89</v>
      </c>
    </row>
    <row r="84" spans="1:5" ht="15">
      <c r="A84" s="112" t="s">
        <v>250</v>
      </c>
      <c r="B84" s="112" t="s">
        <v>445</v>
      </c>
      <c r="C84" s="113">
        <v>535620</v>
      </c>
      <c r="D84" s="113">
        <v>190325.81</v>
      </c>
      <c r="E84" s="114">
        <v>35.53</v>
      </c>
    </row>
    <row r="85" spans="1:5" ht="15">
      <c r="A85" s="115" t="s">
        <v>251</v>
      </c>
      <c r="B85" s="115" t="s">
        <v>446</v>
      </c>
      <c r="C85" s="116">
        <v>327240</v>
      </c>
      <c r="D85" s="116">
        <v>134371.75</v>
      </c>
      <c r="E85" s="117">
        <v>41.06</v>
      </c>
    </row>
    <row r="86" spans="1:5" ht="15">
      <c r="A86" s="262" t="s">
        <v>128</v>
      </c>
      <c r="B86" s="261"/>
      <c r="C86" s="110">
        <v>327240</v>
      </c>
      <c r="D86" s="110">
        <v>134371.75</v>
      </c>
      <c r="E86" s="111">
        <v>41.06</v>
      </c>
    </row>
    <row r="87" spans="1:5" ht="15">
      <c r="A87" s="262" t="s">
        <v>129</v>
      </c>
      <c r="B87" s="261"/>
      <c r="C87" s="110">
        <v>327240</v>
      </c>
      <c r="D87" s="110">
        <v>134371.75</v>
      </c>
      <c r="E87" s="111">
        <v>41.06</v>
      </c>
    </row>
    <row r="88" spans="1:5" ht="15">
      <c r="A88" s="118" t="s">
        <v>384</v>
      </c>
      <c r="B88" s="118" t="s">
        <v>385</v>
      </c>
      <c r="C88" s="119">
        <v>216540</v>
      </c>
      <c r="D88" s="119">
        <v>85875.56</v>
      </c>
      <c r="E88" s="120">
        <v>39.66</v>
      </c>
    </row>
    <row r="89" spans="1:5" ht="15">
      <c r="A89" s="81" t="s">
        <v>73</v>
      </c>
      <c r="B89" s="81" t="s">
        <v>4</v>
      </c>
      <c r="C89" s="121" t="s">
        <v>71</v>
      </c>
      <c r="D89" s="121">
        <v>70423.42</v>
      </c>
      <c r="E89" s="122" t="s">
        <v>71</v>
      </c>
    </row>
    <row r="90" spans="1:5" ht="15">
      <c r="A90" s="81" t="s">
        <v>74</v>
      </c>
      <c r="B90" s="81" t="s">
        <v>5</v>
      </c>
      <c r="C90" s="121" t="s">
        <v>71</v>
      </c>
      <c r="D90" s="121">
        <v>5577.06</v>
      </c>
      <c r="E90" s="122" t="s">
        <v>71</v>
      </c>
    </row>
    <row r="91" spans="1:5" ht="15">
      <c r="A91" s="81" t="s">
        <v>75</v>
      </c>
      <c r="B91" s="81" t="s">
        <v>6</v>
      </c>
      <c r="C91" s="121" t="s">
        <v>71</v>
      </c>
      <c r="D91" s="121">
        <v>9875.08</v>
      </c>
      <c r="E91" s="122" t="s">
        <v>71</v>
      </c>
    </row>
    <row r="92" spans="1:5" ht="15">
      <c r="A92" s="118" t="s">
        <v>386</v>
      </c>
      <c r="B92" s="118" t="s">
        <v>387</v>
      </c>
      <c r="C92" s="119">
        <v>102600</v>
      </c>
      <c r="D92" s="119">
        <v>44594.04</v>
      </c>
      <c r="E92" s="120">
        <v>43.46</v>
      </c>
    </row>
    <row r="93" spans="1:5" ht="15">
      <c r="A93" s="81" t="s">
        <v>76</v>
      </c>
      <c r="B93" s="81" t="s">
        <v>7</v>
      </c>
      <c r="C93" s="121" t="s">
        <v>71</v>
      </c>
      <c r="D93" s="121">
        <v>611.49</v>
      </c>
      <c r="E93" s="122" t="s">
        <v>71</v>
      </c>
    </row>
    <row r="94" spans="1:5" ht="15">
      <c r="A94" s="81" t="s">
        <v>77</v>
      </c>
      <c r="B94" s="81" t="s">
        <v>8</v>
      </c>
      <c r="C94" s="121" t="s">
        <v>71</v>
      </c>
      <c r="D94" s="121">
        <v>2588.22</v>
      </c>
      <c r="E94" s="122" t="s">
        <v>71</v>
      </c>
    </row>
    <row r="95" spans="1:5" ht="15">
      <c r="A95" s="81" t="s">
        <v>78</v>
      </c>
      <c r="B95" s="81" t="s">
        <v>9</v>
      </c>
      <c r="C95" s="121" t="s">
        <v>71</v>
      </c>
      <c r="D95" s="121">
        <v>398.08</v>
      </c>
      <c r="E95" s="122" t="s">
        <v>71</v>
      </c>
    </row>
    <row r="96" spans="1:5" ht="15">
      <c r="A96" s="81" t="s">
        <v>79</v>
      </c>
      <c r="B96" s="81" t="s">
        <v>10</v>
      </c>
      <c r="C96" s="121" t="s">
        <v>71</v>
      </c>
      <c r="D96" s="121">
        <v>480.8</v>
      </c>
      <c r="E96" s="122" t="s">
        <v>71</v>
      </c>
    </row>
    <row r="97" spans="1:5" ht="15">
      <c r="A97" s="81" t="s">
        <v>80</v>
      </c>
      <c r="B97" s="81" t="s">
        <v>11</v>
      </c>
      <c r="C97" s="121" t="s">
        <v>71</v>
      </c>
      <c r="D97" s="121">
        <v>2356.67</v>
      </c>
      <c r="E97" s="122" t="s">
        <v>71</v>
      </c>
    </row>
    <row r="98" spans="1:5" ht="15">
      <c r="A98" s="81" t="s">
        <v>82</v>
      </c>
      <c r="B98" s="81" t="s">
        <v>13</v>
      </c>
      <c r="C98" s="121" t="s">
        <v>71</v>
      </c>
      <c r="D98" s="121">
        <v>1896.85</v>
      </c>
      <c r="E98" s="122" t="s">
        <v>71</v>
      </c>
    </row>
    <row r="99" spans="1:5" ht="15">
      <c r="A99" s="81" t="s">
        <v>86</v>
      </c>
      <c r="B99" s="81" t="s">
        <v>17</v>
      </c>
      <c r="C99" s="121" t="s">
        <v>71</v>
      </c>
      <c r="D99" s="121">
        <v>15268.07</v>
      </c>
      <c r="E99" s="122" t="s">
        <v>71</v>
      </c>
    </row>
    <row r="100" spans="1:5" ht="15">
      <c r="A100" s="81" t="s">
        <v>87</v>
      </c>
      <c r="B100" s="81" t="s">
        <v>18</v>
      </c>
      <c r="C100" s="121" t="s">
        <v>71</v>
      </c>
      <c r="D100" s="121">
        <v>106.25</v>
      </c>
      <c r="E100" s="122" t="s">
        <v>71</v>
      </c>
    </row>
    <row r="101" spans="1:5" ht="15">
      <c r="A101" s="81" t="s">
        <v>88</v>
      </c>
      <c r="B101" s="81" t="s">
        <v>19</v>
      </c>
      <c r="C101" s="121" t="s">
        <v>71</v>
      </c>
      <c r="D101" s="121">
        <v>3630.81</v>
      </c>
      <c r="E101" s="122" t="s">
        <v>71</v>
      </c>
    </row>
    <row r="102" spans="1:5" ht="15">
      <c r="A102" s="81" t="s">
        <v>89</v>
      </c>
      <c r="B102" s="81" t="s">
        <v>20</v>
      </c>
      <c r="C102" s="121" t="s">
        <v>71</v>
      </c>
      <c r="D102" s="121">
        <v>425.64</v>
      </c>
      <c r="E102" s="122" t="s">
        <v>71</v>
      </c>
    </row>
    <row r="103" spans="1:5" ht="15">
      <c r="A103" s="81" t="s">
        <v>90</v>
      </c>
      <c r="B103" s="81" t="s">
        <v>68</v>
      </c>
      <c r="C103" s="121" t="s">
        <v>71</v>
      </c>
      <c r="D103" s="121">
        <v>475.36</v>
      </c>
      <c r="E103" s="122" t="s">
        <v>71</v>
      </c>
    </row>
    <row r="104" spans="1:5" ht="15">
      <c r="A104" s="81" t="s">
        <v>91</v>
      </c>
      <c r="B104" s="81" t="s">
        <v>21</v>
      </c>
      <c r="C104" s="121" t="s">
        <v>71</v>
      </c>
      <c r="D104" s="121">
        <v>1080.3</v>
      </c>
      <c r="E104" s="122" t="s">
        <v>71</v>
      </c>
    </row>
    <row r="105" spans="1:5" ht="15">
      <c r="A105" s="81" t="s">
        <v>92</v>
      </c>
      <c r="B105" s="81" t="s">
        <v>22</v>
      </c>
      <c r="C105" s="121" t="s">
        <v>71</v>
      </c>
      <c r="D105" s="121">
        <v>3561.13</v>
      </c>
      <c r="E105" s="122" t="s">
        <v>71</v>
      </c>
    </row>
    <row r="106" spans="1:5" ht="15">
      <c r="A106" s="81" t="s">
        <v>93</v>
      </c>
      <c r="B106" s="81" t="s">
        <v>23</v>
      </c>
      <c r="C106" s="121" t="s">
        <v>71</v>
      </c>
      <c r="D106" s="121">
        <v>10576.92</v>
      </c>
      <c r="E106" s="122" t="s">
        <v>71</v>
      </c>
    </row>
    <row r="107" spans="1:5" ht="15">
      <c r="A107" s="81" t="s">
        <v>94</v>
      </c>
      <c r="B107" s="81" t="s">
        <v>24</v>
      </c>
      <c r="C107" s="121" t="s">
        <v>71</v>
      </c>
      <c r="D107" s="121">
        <v>124.5</v>
      </c>
      <c r="E107" s="122" t="s">
        <v>71</v>
      </c>
    </row>
    <row r="108" spans="1:5" ht="15">
      <c r="A108" s="81" t="s">
        <v>119</v>
      </c>
      <c r="B108" s="81" t="s">
        <v>26</v>
      </c>
      <c r="C108" s="121" t="s">
        <v>71</v>
      </c>
      <c r="D108" s="121">
        <v>1012.95</v>
      </c>
      <c r="E108" s="122" t="s">
        <v>71</v>
      </c>
    </row>
    <row r="109" spans="1:5" ht="15">
      <c r="A109" s="118" t="s">
        <v>388</v>
      </c>
      <c r="B109" s="118" t="s">
        <v>389</v>
      </c>
      <c r="C109" s="119">
        <v>8100</v>
      </c>
      <c r="D109" s="119">
        <v>3902.15</v>
      </c>
      <c r="E109" s="120">
        <v>48.17</v>
      </c>
    </row>
    <row r="110" spans="1:5" ht="15">
      <c r="A110" s="81" t="s">
        <v>97</v>
      </c>
      <c r="B110" s="81" t="s">
        <v>30</v>
      </c>
      <c r="C110" s="121" t="s">
        <v>71</v>
      </c>
      <c r="D110" s="121">
        <v>2684.36</v>
      </c>
      <c r="E110" s="122" t="s">
        <v>71</v>
      </c>
    </row>
    <row r="111" spans="1:5" ht="15">
      <c r="A111" s="81" t="s">
        <v>144</v>
      </c>
      <c r="B111" s="81" t="s">
        <v>145</v>
      </c>
      <c r="C111" s="121" t="s">
        <v>71</v>
      </c>
      <c r="D111" s="121">
        <v>0.05</v>
      </c>
      <c r="E111" s="122" t="s">
        <v>71</v>
      </c>
    </row>
    <row r="112" spans="1:5" ht="15">
      <c r="A112" s="81" t="s">
        <v>98</v>
      </c>
      <c r="B112" s="81" t="s">
        <v>31</v>
      </c>
      <c r="C112" s="121" t="s">
        <v>71</v>
      </c>
      <c r="D112" s="121">
        <v>1217.74</v>
      </c>
      <c r="E112" s="122" t="s">
        <v>71</v>
      </c>
    </row>
    <row r="113" spans="1:5" ht="15">
      <c r="A113" s="115" t="s">
        <v>252</v>
      </c>
      <c r="B113" s="115" t="s">
        <v>447</v>
      </c>
      <c r="C113" s="116">
        <v>140020</v>
      </c>
      <c r="D113" s="116">
        <v>50346.7</v>
      </c>
      <c r="E113" s="117">
        <v>35.96</v>
      </c>
    </row>
    <row r="114" spans="1:5" ht="15">
      <c r="A114" s="262" t="s">
        <v>128</v>
      </c>
      <c r="B114" s="261"/>
      <c r="C114" s="110">
        <v>126750</v>
      </c>
      <c r="D114" s="110">
        <v>45078.79</v>
      </c>
      <c r="E114" s="111">
        <v>35.57</v>
      </c>
    </row>
    <row r="115" spans="1:5" ht="15">
      <c r="A115" s="262" t="s">
        <v>129</v>
      </c>
      <c r="B115" s="261"/>
      <c r="C115" s="110">
        <v>126750</v>
      </c>
      <c r="D115" s="110">
        <v>45078.79</v>
      </c>
      <c r="E115" s="111">
        <v>35.57</v>
      </c>
    </row>
    <row r="116" spans="1:5" ht="15">
      <c r="A116" s="118" t="s">
        <v>384</v>
      </c>
      <c r="B116" s="118" t="s">
        <v>385</v>
      </c>
      <c r="C116" s="119">
        <v>106180</v>
      </c>
      <c r="D116" s="119">
        <v>37924.29</v>
      </c>
      <c r="E116" s="120">
        <v>35.72</v>
      </c>
    </row>
    <row r="117" spans="1:5" ht="15">
      <c r="A117" s="81" t="s">
        <v>73</v>
      </c>
      <c r="B117" s="81" t="s">
        <v>4</v>
      </c>
      <c r="C117" s="121" t="s">
        <v>71</v>
      </c>
      <c r="D117" s="121">
        <v>31926.85</v>
      </c>
      <c r="E117" s="122" t="s">
        <v>71</v>
      </c>
    </row>
    <row r="118" spans="1:5" ht="15">
      <c r="A118" s="81" t="s">
        <v>74</v>
      </c>
      <c r="B118" s="81" t="s">
        <v>5</v>
      </c>
      <c r="C118" s="121" t="s">
        <v>71</v>
      </c>
      <c r="D118" s="121">
        <v>5997.44</v>
      </c>
      <c r="E118" s="122" t="s">
        <v>71</v>
      </c>
    </row>
    <row r="119" spans="1:5" ht="15">
      <c r="A119" s="118" t="s">
        <v>386</v>
      </c>
      <c r="B119" s="118" t="s">
        <v>387</v>
      </c>
      <c r="C119" s="119">
        <v>20570</v>
      </c>
      <c r="D119" s="119">
        <v>7154.5</v>
      </c>
      <c r="E119" s="120">
        <v>34.78</v>
      </c>
    </row>
    <row r="120" spans="1:5" ht="15">
      <c r="A120" s="81" t="s">
        <v>77</v>
      </c>
      <c r="B120" s="81" t="s">
        <v>8</v>
      </c>
      <c r="C120" s="121" t="s">
        <v>71</v>
      </c>
      <c r="D120" s="121">
        <v>2033.42</v>
      </c>
      <c r="E120" s="122" t="s">
        <v>71</v>
      </c>
    </row>
    <row r="121" spans="1:5" ht="15">
      <c r="A121" s="81" t="s">
        <v>80</v>
      </c>
      <c r="B121" s="81" t="s">
        <v>11</v>
      </c>
      <c r="C121" s="121" t="s">
        <v>71</v>
      </c>
      <c r="D121" s="121">
        <v>176.96</v>
      </c>
      <c r="E121" s="122" t="s">
        <v>71</v>
      </c>
    </row>
    <row r="122" spans="1:5" ht="15">
      <c r="A122" s="81" t="s">
        <v>82</v>
      </c>
      <c r="B122" s="81" t="s">
        <v>13</v>
      </c>
      <c r="C122" s="121" t="s">
        <v>71</v>
      </c>
      <c r="D122" s="121">
        <v>649.2</v>
      </c>
      <c r="E122" s="122" t="s">
        <v>71</v>
      </c>
    </row>
    <row r="123" spans="1:5" ht="15">
      <c r="A123" s="81" t="s">
        <v>84</v>
      </c>
      <c r="B123" s="81" t="s">
        <v>15</v>
      </c>
      <c r="C123" s="121" t="s">
        <v>71</v>
      </c>
      <c r="D123" s="121">
        <v>85.89</v>
      </c>
      <c r="E123" s="122" t="s">
        <v>71</v>
      </c>
    </row>
    <row r="124" spans="1:5" ht="15">
      <c r="A124" s="81" t="s">
        <v>85</v>
      </c>
      <c r="B124" s="81" t="s">
        <v>16</v>
      </c>
      <c r="C124" s="121" t="s">
        <v>71</v>
      </c>
      <c r="D124" s="121">
        <v>1750.25</v>
      </c>
      <c r="E124" s="122" t="s">
        <v>71</v>
      </c>
    </row>
    <row r="125" spans="1:5" ht="15">
      <c r="A125" s="81" t="s">
        <v>86</v>
      </c>
      <c r="B125" s="81" t="s">
        <v>17</v>
      </c>
      <c r="C125" s="121" t="s">
        <v>71</v>
      </c>
      <c r="D125" s="121">
        <v>64.8</v>
      </c>
      <c r="E125" s="122" t="s">
        <v>71</v>
      </c>
    </row>
    <row r="126" spans="1:5" ht="15">
      <c r="A126" s="81" t="s">
        <v>87</v>
      </c>
      <c r="B126" s="81" t="s">
        <v>18</v>
      </c>
      <c r="C126" s="121" t="s">
        <v>71</v>
      </c>
      <c r="D126" s="121">
        <v>62.5</v>
      </c>
      <c r="E126" s="122" t="s">
        <v>71</v>
      </c>
    </row>
    <row r="127" spans="1:5" ht="15">
      <c r="A127" s="81" t="s">
        <v>89</v>
      </c>
      <c r="B127" s="81" t="s">
        <v>20</v>
      </c>
      <c r="C127" s="121" t="s">
        <v>71</v>
      </c>
      <c r="D127" s="121">
        <v>273.46</v>
      </c>
      <c r="E127" s="122" t="s">
        <v>71</v>
      </c>
    </row>
    <row r="128" spans="1:5" ht="15">
      <c r="A128" s="81" t="s">
        <v>90</v>
      </c>
      <c r="B128" s="81" t="s">
        <v>68</v>
      </c>
      <c r="C128" s="121" t="s">
        <v>71</v>
      </c>
      <c r="D128" s="121">
        <v>875.13</v>
      </c>
      <c r="E128" s="122" t="s">
        <v>71</v>
      </c>
    </row>
    <row r="129" spans="1:5" ht="15">
      <c r="A129" s="81" t="s">
        <v>91</v>
      </c>
      <c r="B129" s="81" t="s">
        <v>21</v>
      </c>
      <c r="C129" s="121" t="s">
        <v>71</v>
      </c>
      <c r="D129" s="121">
        <v>572.44</v>
      </c>
      <c r="E129" s="122" t="s">
        <v>71</v>
      </c>
    </row>
    <row r="130" spans="1:5" ht="15">
      <c r="A130" s="81" t="s">
        <v>93</v>
      </c>
      <c r="B130" s="81" t="s">
        <v>23</v>
      </c>
      <c r="C130" s="121" t="s">
        <v>71</v>
      </c>
      <c r="D130" s="121">
        <v>610.45</v>
      </c>
      <c r="E130" s="122" t="s">
        <v>71</v>
      </c>
    </row>
    <row r="131" spans="1:5" ht="15">
      <c r="A131" s="262" t="s">
        <v>130</v>
      </c>
      <c r="B131" s="261"/>
      <c r="C131" s="110">
        <v>13270</v>
      </c>
      <c r="D131" s="110">
        <v>5267.91</v>
      </c>
      <c r="E131" s="111">
        <v>39.7</v>
      </c>
    </row>
    <row r="132" spans="1:5" ht="15">
      <c r="A132" s="262" t="s">
        <v>412</v>
      </c>
      <c r="B132" s="261"/>
      <c r="C132" s="110">
        <v>13270</v>
      </c>
      <c r="D132" s="110">
        <v>5267.91</v>
      </c>
      <c r="E132" s="111">
        <v>39.7</v>
      </c>
    </row>
    <row r="133" spans="1:5" ht="15">
      <c r="A133" s="262" t="s">
        <v>414</v>
      </c>
      <c r="B133" s="261"/>
      <c r="C133" s="110">
        <v>13270</v>
      </c>
      <c r="D133" s="110">
        <v>5267.91</v>
      </c>
      <c r="E133" s="111">
        <v>39.7</v>
      </c>
    </row>
    <row r="134" spans="1:5" ht="15">
      <c r="A134" s="118" t="s">
        <v>384</v>
      </c>
      <c r="B134" s="118" t="s">
        <v>385</v>
      </c>
      <c r="C134" s="119">
        <v>13270</v>
      </c>
      <c r="D134" s="119">
        <v>5267.91</v>
      </c>
      <c r="E134" s="120">
        <v>39.7</v>
      </c>
    </row>
    <row r="135" spans="1:5" ht="15">
      <c r="A135" s="81" t="s">
        <v>75</v>
      </c>
      <c r="B135" s="81" t="s">
        <v>6</v>
      </c>
      <c r="C135" s="121" t="s">
        <v>71</v>
      </c>
      <c r="D135" s="121">
        <v>5267.91</v>
      </c>
      <c r="E135" s="122" t="s">
        <v>71</v>
      </c>
    </row>
    <row r="136" spans="1:5" ht="15">
      <c r="A136" s="115" t="s">
        <v>261</v>
      </c>
      <c r="B136" s="115" t="s">
        <v>711</v>
      </c>
      <c r="C136" s="116">
        <v>7300</v>
      </c>
      <c r="D136" s="116">
        <v>1167.18</v>
      </c>
      <c r="E136" s="117">
        <v>15.99</v>
      </c>
    </row>
    <row r="137" spans="1:5" ht="15">
      <c r="A137" s="262" t="s">
        <v>128</v>
      </c>
      <c r="B137" s="261"/>
      <c r="C137" s="110">
        <v>7300</v>
      </c>
      <c r="D137" s="110">
        <v>1167.18</v>
      </c>
      <c r="E137" s="111">
        <v>15.99</v>
      </c>
    </row>
    <row r="138" spans="1:5" ht="15">
      <c r="A138" s="262" t="s">
        <v>129</v>
      </c>
      <c r="B138" s="261"/>
      <c r="C138" s="110">
        <v>7300</v>
      </c>
      <c r="D138" s="110">
        <v>1167.18</v>
      </c>
      <c r="E138" s="111">
        <v>15.99</v>
      </c>
    </row>
    <row r="139" spans="1:5" ht="15">
      <c r="A139" s="118" t="s">
        <v>386</v>
      </c>
      <c r="B139" s="118" t="s">
        <v>387</v>
      </c>
      <c r="C139" s="119">
        <v>7300</v>
      </c>
      <c r="D139" s="119">
        <v>1167.18</v>
      </c>
      <c r="E139" s="120">
        <v>15.99</v>
      </c>
    </row>
    <row r="140" spans="1:5" ht="15">
      <c r="A140" s="81" t="s">
        <v>88</v>
      </c>
      <c r="B140" s="81" t="s">
        <v>19</v>
      </c>
      <c r="C140" s="121" t="s">
        <v>71</v>
      </c>
      <c r="D140" s="121">
        <v>127.44</v>
      </c>
      <c r="E140" s="122" t="s">
        <v>71</v>
      </c>
    </row>
    <row r="141" spans="1:5" ht="15">
      <c r="A141" s="81" t="s">
        <v>94</v>
      </c>
      <c r="B141" s="81" t="s">
        <v>24</v>
      </c>
      <c r="C141" s="121" t="s">
        <v>71</v>
      </c>
      <c r="D141" s="121">
        <v>196.81</v>
      </c>
      <c r="E141" s="122" t="s">
        <v>71</v>
      </c>
    </row>
    <row r="142" spans="1:5" ht="15">
      <c r="A142" s="81" t="s">
        <v>117</v>
      </c>
      <c r="B142" s="81" t="s">
        <v>27</v>
      </c>
      <c r="C142" s="121" t="s">
        <v>71</v>
      </c>
      <c r="D142" s="121">
        <v>842.93</v>
      </c>
      <c r="E142" s="122" t="s">
        <v>71</v>
      </c>
    </row>
    <row r="143" spans="1:5" ht="15">
      <c r="A143" s="115" t="s">
        <v>262</v>
      </c>
      <c r="B143" s="115" t="s">
        <v>448</v>
      </c>
      <c r="C143" s="116">
        <v>5970</v>
      </c>
      <c r="D143" s="116">
        <v>2223.98</v>
      </c>
      <c r="E143" s="117">
        <v>37.25</v>
      </c>
    </row>
    <row r="144" spans="1:5" ht="15">
      <c r="A144" s="262" t="s">
        <v>128</v>
      </c>
      <c r="B144" s="261"/>
      <c r="C144" s="110">
        <v>5970</v>
      </c>
      <c r="D144" s="110">
        <v>2223.98</v>
      </c>
      <c r="E144" s="111">
        <v>37.25</v>
      </c>
    </row>
    <row r="145" spans="1:5" ht="15">
      <c r="A145" s="262" t="s">
        <v>129</v>
      </c>
      <c r="B145" s="261"/>
      <c r="C145" s="110">
        <v>5970</v>
      </c>
      <c r="D145" s="110">
        <v>2223.98</v>
      </c>
      <c r="E145" s="111">
        <v>37.25</v>
      </c>
    </row>
    <row r="146" spans="1:5" ht="15">
      <c r="A146" s="118" t="s">
        <v>386</v>
      </c>
      <c r="B146" s="118" t="s">
        <v>387</v>
      </c>
      <c r="C146" s="119">
        <v>660</v>
      </c>
      <c r="D146" s="119">
        <v>52</v>
      </c>
      <c r="E146" s="120">
        <v>7.88</v>
      </c>
    </row>
    <row r="147" spans="1:5" ht="15">
      <c r="A147" s="81" t="s">
        <v>95</v>
      </c>
      <c r="B147" s="81" t="s">
        <v>25</v>
      </c>
      <c r="C147" s="121" t="s">
        <v>71</v>
      </c>
      <c r="D147" s="121">
        <v>52</v>
      </c>
      <c r="E147" s="122" t="s">
        <v>71</v>
      </c>
    </row>
    <row r="148" spans="1:5" ht="15">
      <c r="A148" s="118" t="s">
        <v>392</v>
      </c>
      <c r="B148" s="118" t="s">
        <v>393</v>
      </c>
      <c r="C148" s="119">
        <v>5310</v>
      </c>
      <c r="D148" s="119">
        <v>2171.98</v>
      </c>
      <c r="E148" s="120">
        <v>40.9</v>
      </c>
    </row>
    <row r="149" spans="1:5" ht="15">
      <c r="A149" s="81" t="s">
        <v>148</v>
      </c>
      <c r="B149" s="81" t="s">
        <v>149</v>
      </c>
      <c r="C149" s="121" t="s">
        <v>71</v>
      </c>
      <c r="D149" s="121">
        <v>2171.98</v>
      </c>
      <c r="E149" s="122" t="s">
        <v>71</v>
      </c>
    </row>
    <row r="150" spans="1:5" ht="15">
      <c r="A150" s="115" t="s">
        <v>265</v>
      </c>
      <c r="B150" s="115" t="s">
        <v>449</v>
      </c>
      <c r="C150" s="116">
        <v>42610</v>
      </c>
      <c r="D150" s="116">
        <v>1365.89</v>
      </c>
      <c r="E150" s="117">
        <v>3.21</v>
      </c>
    </row>
    <row r="151" spans="1:5" ht="15">
      <c r="A151" s="262" t="s">
        <v>128</v>
      </c>
      <c r="B151" s="261"/>
      <c r="C151" s="110">
        <v>33710</v>
      </c>
      <c r="D151" s="110">
        <v>0</v>
      </c>
      <c r="E151" s="111">
        <v>0</v>
      </c>
    </row>
    <row r="152" spans="1:5" ht="15">
      <c r="A152" s="262" t="s">
        <v>129</v>
      </c>
      <c r="B152" s="261"/>
      <c r="C152" s="110">
        <v>33710</v>
      </c>
      <c r="D152" s="110">
        <v>0</v>
      </c>
      <c r="E152" s="111">
        <v>0</v>
      </c>
    </row>
    <row r="153" spans="1:5" ht="15">
      <c r="A153" s="118" t="s">
        <v>400</v>
      </c>
      <c r="B153" s="118" t="s">
        <v>401</v>
      </c>
      <c r="C153" s="119">
        <v>33710</v>
      </c>
      <c r="D153" s="119">
        <v>0</v>
      </c>
      <c r="E153" s="120">
        <v>0</v>
      </c>
    </row>
    <row r="154" spans="1:5" ht="15">
      <c r="A154" s="262" t="s">
        <v>134</v>
      </c>
      <c r="B154" s="261"/>
      <c r="C154" s="110">
        <v>8900</v>
      </c>
      <c r="D154" s="110">
        <v>1365.89</v>
      </c>
      <c r="E154" s="111">
        <v>15.35</v>
      </c>
    </row>
    <row r="155" spans="1:5" ht="15">
      <c r="A155" s="262" t="s">
        <v>238</v>
      </c>
      <c r="B155" s="261"/>
      <c r="C155" s="110">
        <v>0</v>
      </c>
      <c r="D155" s="110">
        <v>1365.89</v>
      </c>
      <c r="E155" s="111" t="s">
        <v>71</v>
      </c>
    </row>
    <row r="156" spans="1:5" ht="15">
      <c r="A156" s="262" t="s">
        <v>696</v>
      </c>
      <c r="B156" s="261"/>
      <c r="C156" s="110">
        <v>0</v>
      </c>
      <c r="D156" s="110">
        <v>1365.89</v>
      </c>
      <c r="E156" s="111" t="s">
        <v>71</v>
      </c>
    </row>
    <row r="157" spans="1:5" ht="15">
      <c r="A157" s="118" t="s">
        <v>400</v>
      </c>
      <c r="B157" s="118" t="s">
        <v>401</v>
      </c>
      <c r="C157" s="119">
        <v>0</v>
      </c>
      <c r="D157" s="119">
        <v>1365.89</v>
      </c>
      <c r="E157" s="120" t="s">
        <v>71</v>
      </c>
    </row>
    <row r="158" spans="1:5" ht="15">
      <c r="A158" s="81" t="s">
        <v>106</v>
      </c>
      <c r="B158" s="81" t="s">
        <v>39</v>
      </c>
      <c r="C158" s="121" t="s">
        <v>71</v>
      </c>
      <c r="D158" s="121">
        <v>1365.89</v>
      </c>
      <c r="E158" s="122" t="s">
        <v>71</v>
      </c>
    </row>
    <row r="159" spans="1:5" ht="15">
      <c r="A159" s="262" t="s">
        <v>422</v>
      </c>
      <c r="B159" s="261"/>
      <c r="C159" s="110">
        <v>8900</v>
      </c>
      <c r="D159" s="110">
        <v>0</v>
      </c>
      <c r="E159" s="111">
        <v>0</v>
      </c>
    </row>
    <row r="160" spans="1:5" ht="15">
      <c r="A160" s="262" t="s">
        <v>697</v>
      </c>
      <c r="B160" s="261"/>
      <c r="C160" s="110">
        <v>8900</v>
      </c>
      <c r="D160" s="110">
        <v>0</v>
      </c>
      <c r="E160" s="111">
        <v>0</v>
      </c>
    </row>
    <row r="161" spans="1:5" ht="15">
      <c r="A161" s="118" t="s">
        <v>400</v>
      </c>
      <c r="B161" s="118" t="s">
        <v>401</v>
      </c>
      <c r="C161" s="119">
        <v>8900</v>
      </c>
      <c r="D161" s="119">
        <v>0</v>
      </c>
      <c r="E161" s="120">
        <v>0</v>
      </c>
    </row>
    <row r="162" spans="1:5" ht="15">
      <c r="A162" s="115" t="s">
        <v>254</v>
      </c>
      <c r="B162" s="115" t="s">
        <v>370</v>
      </c>
      <c r="C162" s="116">
        <v>12480</v>
      </c>
      <c r="D162" s="116">
        <v>850.31</v>
      </c>
      <c r="E162" s="117">
        <v>6.81</v>
      </c>
    </row>
    <row r="163" spans="1:5" ht="15">
      <c r="A163" s="262" t="s">
        <v>128</v>
      </c>
      <c r="B163" s="261"/>
      <c r="C163" s="110">
        <v>6240</v>
      </c>
      <c r="D163" s="110">
        <v>86.37</v>
      </c>
      <c r="E163" s="111">
        <v>1.38</v>
      </c>
    </row>
    <row r="164" spans="1:5" ht="15">
      <c r="A164" s="262" t="s">
        <v>129</v>
      </c>
      <c r="B164" s="261"/>
      <c r="C164" s="110">
        <v>6240</v>
      </c>
      <c r="D164" s="110">
        <v>86.37</v>
      </c>
      <c r="E164" s="111">
        <v>1.38</v>
      </c>
    </row>
    <row r="165" spans="1:5" ht="15">
      <c r="A165" s="118" t="s">
        <v>384</v>
      </c>
      <c r="B165" s="118" t="s">
        <v>385</v>
      </c>
      <c r="C165" s="119">
        <v>5970</v>
      </c>
      <c r="D165" s="119">
        <v>17.25</v>
      </c>
      <c r="E165" s="120">
        <v>0.29</v>
      </c>
    </row>
    <row r="166" spans="1:5" ht="15">
      <c r="A166" s="81" t="s">
        <v>73</v>
      </c>
      <c r="B166" s="81" t="s">
        <v>4</v>
      </c>
      <c r="C166" s="121" t="s">
        <v>71</v>
      </c>
      <c r="D166" s="121">
        <v>14.81</v>
      </c>
      <c r="E166" s="122" t="s">
        <v>71</v>
      </c>
    </row>
    <row r="167" spans="1:5" ht="15">
      <c r="A167" s="81" t="s">
        <v>75</v>
      </c>
      <c r="B167" s="81" t="s">
        <v>6</v>
      </c>
      <c r="C167" s="121" t="s">
        <v>71</v>
      </c>
      <c r="D167" s="121">
        <v>2.44</v>
      </c>
      <c r="E167" s="122" t="s">
        <v>71</v>
      </c>
    </row>
    <row r="168" spans="1:5" ht="15">
      <c r="A168" s="118" t="s">
        <v>386</v>
      </c>
      <c r="B168" s="118" t="s">
        <v>387</v>
      </c>
      <c r="C168" s="119">
        <v>270</v>
      </c>
      <c r="D168" s="119">
        <v>69.12</v>
      </c>
      <c r="E168" s="120">
        <v>25.6</v>
      </c>
    </row>
    <row r="169" spans="1:5" ht="15">
      <c r="A169" s="81" t="s">
        <v>77</v>
      </c>
      <c r="B169" s="81" t="s">
        <v>8</v>
      </c>
      <c r="C169" s="121" t="s">
        <v>71</v>
      </c>
      <c r="D169" s="121">
        <v>69.12</v>
      </c>
      <c r="E169" s="122" t="s">
        <v>71</v>
      </c>
    </row>
    <row r="170" spans="1:5" ht="15">
      <c r="A170" s="262" t="s">
        <v>130</v>
      </c>
      <c r="B170" s="261"/>
      <c r="C170" s="110">
        <v>6240</v>
      </c>
      <c r="D170" s="110">
        <v>763.94</v>
      </c>
      <c r="E170" s="111">
        <v>12.24</v>
      </c>
    </row>
    <row r="171" spans="1:5" ht="15">
      <c r="A171" s="262" t="s">
        <v>170</v>
      </c>
      <c r="B171" s="261"/>
      <c r="C171" s="110">
        <v>6240</v>
      </c>
      <c r="D171" s="110">
        <v>763.94</v>
      </c>
      <c r="E171" s="111">
        <v>12.24</v>
      </c>
    </row>
    <row r="172" spans="1:5" ht="15">
      <c r="A172" s="118" t="s">
        <v>384</v>
      </c>
      <c r="B172" s="118" t="s">
        <v>385</v>
      </c>
      <c r="C172" s="119">
        <v>5970</v>
      </c>
      <c r="D172" s="119">
        <v>763.94</v>
      </c>
      <c r="E172" s="120">
        <v>12.8</v>
      </c>
    </row>
    <row r="173" spans="1:5" ht="15">
      <c r="A173" s="81" t="s">
        <v>73</v>
      </c>
      <c r="B173" s="81" t="s">
        <v>4</v>
      </c>
      <c r="C173" s="121" t="s">
        <v>71</v>
      </c>
      <c r="D173" s="121">
        <v>655.74</v>
      </c>
      <c r="E173" s="122" t="s">
        <v>71</v>
      </c>
    </row>
    <row r="174" spans="1:5" ht="15">
      <c r="A174" s="81" t="s">
        <v>75</v>
      </c>
      <c r="B174" s="81" t="s">
        <v>6</v>
      </c>
      <c r="C174" s="121" t="s">
        <v>71</v>
      </c>
      <c r="D174" s="121">
        <v>108.2</v>
      </c>
      <c r="E174" s="122" t="s">
        <v>71</v>
      </c>
    </row>
    <row r="175" spans="1:5" ht="15">
      <c r="A175" s="118" t="s">
        <v>386</v>
      </c>
      <c r="B175" s="118" t="s">
        <v>387</v>
      </c>
      <c r="C175" s="119">
        <v>270</v>
      </c>
      <c r="D175" s="119">
        <v>0</v>
      </c>
      <c r="E175" s="120">
        <v>0</v>
      </c>
    </row>
    <row r="176" spans="1:5" ht="15">
      <c r="A176" s="112" t="s">
        <v>256</v>
      </c>
      <c r="B176" s="112" t="s">
        <v>450</v>
      </c>
      <c r="C176" s="113">
        <v>262510</v>
      </c>
      <c r="D176" s="113">
        <v>45021.29</v>
      </c>
      <c r="E176" s="114">
        <v>17.15</v>
      </c>
    </row>
    <row r="177" spans="1:5" ht="15">
      <c r="A177" s="115" t="s">
        <v>251</v>
      </c>
      <c r="B177" s="115" t="s">
        <v>267</v>
      </c>
      <c r="C177" s="116">
        <v>4380</v>
      </c>
      <c r="D177" s="116">
        <v>1363.3</v>
      </c>
      <c r="E177" s="117">
        <v>31.13</v>
      </c>
    </row>
    <row r="178" spans="1:5" ht="15">
      <c r="A178" s="262" t="s">
        <v>128</v>
      </c>
      <c r="B178" s="261"/>
      <c r="C178" s="110">
        <v>4380</v>
      </c>
      <c r="D178" s="110">
        <v>1363.3</v>
      </c>
      <c r="E178" s="111">
        <v>31.13</v>
      </c>
    </row>
    <row r="179" spans="1:5" ht="15">
      <c r="A179" s="262" t="s">
        <v>129</v>
      </c>
      <c r="B179" s="261"/>
      <c r="C179" s="110">
        <v>4380</v>
      </c>
      <c r="D179" s="110">
        <v>1363.3</v>
      </c>
      <c r="E179" s="111">
        <v>31.13</v>
      </c>
    </row>
    <row r="180" spans="1:5" ht="15">
      <c r="A180" s="118" t="s">
        <v>386</v>
      </c>
      <c r="B180" s="118" t="s">
        <v>387</v>
      </c>
      <c r="C180" s="119">
        <v>4380</v>
      </c>
      <c r="D180" s="119">
        <v>1363.3</v>
      </c>
      <c r="E180" s="120">
        <v>31.13</v>
      </c>
    </row>
    <row r="181" spans="1:5" ht="15">
      <c r="A181" s="81" t="s">
        <v>80</v>
      </c>
      <c r="B181" s="81" t="s">
        <v>11</v>
      </c>
      <c r="C181" s="121" t="s">
        <v>71</v>
      </c>
      <c r="D181" s="121">
        <v>214.9</v>
      </c>
      <c r="E181" s="122" t="s">
        <v>71</v>
      </c>
    </row>
    <row r="182" spans="1:5" ht="15">
      <c r="A182" s="81" t="s">
        <v>82</v>
      </c>
      <c r="B182" s="81" t="s">
        <v>13</v>
      </c>
      <c r="C182" s="121" t="s">
        <v>71</v>
      </c>
      <c r="D182" s="121">
        <v>705.04</v>
      </c>
      <c r="E182" s="122" t="s">
        <v>71</v>
      </c>
    </row>
    <row r="183" spans="1:5" ht="15">
      <c r="A183" s="81" t="s">
        <v>87</v>
      </c>
      <c r="B183" s="81" t="s">
        <v>18</v>
      </c>
      <c r="C183" s="121" t="s">
        <v>71</v>
      </c>
      <c r="D183" s="121">
        <v>416.2</v>
      </c>
      <c r="E183" s="122" t="s">
        <v>71</v>
      </c>
    </row>
    <row r="184" spans="1:5" ht="15">
      <c r="A184" s="81" t="s">
        <v>89</v>
      </c>
      <c r="B184" s="81" t="s">
        <v>20</v>
      </c>
      <c r="C184" s="121" t="s">
        <v>71</v>
      </c>
      <c r="D184" s="121">
        <v>27.16</v>
      </c>
      <c r="E184" s="122" t="s">
        <v>71</v>
      </c>
    </row>
    <row r="185" spans="1:5" ht="15">
      <c r="A185" s="115" t="s">
        <v>252</v>
      </c>
      <c r="B185" s="115" t="s">
        <v>268</v>
      </c>
      <c r="C185" s="116">
        <v>4380</v>
      </c>
      <c r="D185" s="116">
        <v>1594.54</v>
      </c>
      <c r="E185" s="117">
        <v>36.41</v>
      </c>
    </row>
    <row r="186" spans="1:5" ht="15">
      <c r="A186" s="262" t="s">
        <v>128</v>
      </c>
      <c r="B186" s="261"/>
      <c r="C186" s="110">
        <v>4380</v>
      </c>
      <c r="D186" s="110">
        <v>1594.54</v>
      </c>
      <c r="E186" s="111">
        <v>36.41</v>
      </c>
    </row>
    <row r="187" spans="1:5" ht="15">
      <c r="A187" s="262" t="s">
        <v>129</v>
      </c>
      <c r="B187" s="261"/>
      <c r="C187" s="110">
        <v>4380</v>
      </c>
      <c r="D187" s="110">
        <v>1594.54</v>
      </c>
      <c r="E187" s="111">
        <v>36.41</v>
      </c>
    </row>
    <row r="188" spans="1:5" ht="15">
      <c r="A188" s="118" t="s">
        <v>386</v>
      </c>
      <c r="B188" s="118" t="s">
        <v>387</v>
      </c>
      <c r="C188" s="119">
        <v>4380</v>
      </c>
      <c r="D188" s="119">
        <v>1594.54</v>
      </c>
      <c r="E188" s="120">
        <v>36.41</v>
      </c>
    </row>
    <row r="189" spans="1:5" ht="15">
      <c r="A189" s="81" t="s">
        <v>80</v>
      </c>
      <c r="B189" s="81" t="s">
        <v>11</v>
      </c>
      <c r="C189" s="121" t="s">
        <v>71</v>
      </c>
      <c r="D189" s="121">
        <v>240.9</v>
      </c>
      <c r="E189" s="122" t="s">
        <v>71</v>
      </c>
    </row>
    <row r="190" spans="1:5" ht="15">
      <c r="A190" s="81" t="s">
        <v>82</v>
      </c>
      <c r="B190" s="81" t="s">
        <v>13</v>
      </c>
      <c r="C190" s="121" t="s">
        <v>71</v>
      </c>
      <c r="D190" s="121">
        <v>885.35</v>
      </c>
      <c r="E190" s="122" t="s">
        <v>71</v>
      </c>
    </row>
    <row r="191" spans="1:5" ht="15">
      <c r="A191" s="81" t="s">
        <v>87</v>
      </c>
      <c r="B191" s="81" t="s">
        <v>18</v>
      </c>
      <c r="C191" s="121" t="s">
        <v>71</v>
      </c>
      <c r="D191" s="121">
        <v>416.2</v>
      </c>
      <c r="E191" s="122" t="s">
        <v>71</v>
      </c>
    </row>
    <row r="192" spans="1:5" ht="15">
      <c r="A192" s="81" t="s">
        <v>89</v>
      </c>
      <c r="B192" s="81" t="s">
        <v>20</v>
      </c>
      <c r="C192" s="121" t="s">
        <v>71</v>
      </c>
      <c r="D192" s="121">
        <v>52.09</v>
      </c>
      <c r="E192" s="122" t="s">
        <v>71</v>
      </c>
    </row>
    <row r="193" spans="1:5" ht="15">
      <c r="A193" s="115" t="s">
        <v>261</v>
      </c>
      <c r="B193" s="115" t="s">
        <v>269</v>
      </c>
      <c r="C193" s="116">
        <v>4780</v>
      </c>
      <c r="D193" s="116">
        <v>3607.37</v>
      </c>
      <c r="E193" s="117">
        <v>75.47</v>
      </c>
    </row>
    <row r="194" spans="1:5" ht="15">
      <c r="A194" s="262" t="s">
        <v>128</v>
      </c>
      <c r="B194" s="261"/>
      <c r="C194" s="110">
        <v>4780</v>
      </c>
      <c r="D194" s="110">
        <v>1632.31</v>
      </c>
      <c r="E194" s="111">
        <v>34.15</v>
      </c>
    </row>
    <row r="195" spans="1:5" ht="15">
      <c r="A195" s="262" t="s">
        <v>129</v>
      </c>
      <c r="B195" s="261"/>
      <c r="C195" s="110">
        <v>4780</v>
      </c>
      <c r="D195" s="110">
        <v>1632.31</v>
      </c>
      <c r="E195" s="111">
        <v>34.15</v>
      </c>
    </row>
    <row r="196" spans="1:5" ht="15">
      <c r="A196" s="118" t="s">
        <v>386</v>
      </c>
      <c r="B196" s="118" t="s">
        <v>387</v>
      </c>
      <c r="C196" s="119">
        <v>4780</v>
      </c>
      <c r="D196" s="119">
        <v>1632.31</v>
      </c>
      <c r="E196" s="120">
        <v>34.15</v>
      </c>
    </row>
    <row r="197" spans="1:5" ht="15">
      <c r="A197" s="81" t="s">
        <v>80</v>
      </c>
      <c r="B197" s="81" t="s">
        <v>11</v>
      </c>
      <c r="C197" s="121" t="s">
        <v>71</v>
      </c>
      <c r="D197" s="121">
        <v>214.9</v>
      </c>
      <c r="E197" s="122" t="s">
        <v>71</v>
      </c>
    </row>
    <row r="198" spans="1:5" ht="15">
      <c r="A198" s="81" t="s">
        <v>82</v>
      </c>
      <c r="B198" s="81" t="s">
        <v>13</v>
      </c>
      <c r="C198" s="121" t="s">
        <v>71</v>
      </c>
      <c r="D198" s="121">
        <v>953.5</v>
      </c>
      <c r="E198" s="122" t="s">
        <v>71</v>
      </c>
    </row>
    <row r="199" spans="1:5" ht="15">
      <c r="A199" s="81" t="s">
        <v>87</v>
      </c>
      <c r="B199" s="81" t="s">
        <v>18</v>
      </c>
      <c r="C199" s="121" t="s">
        <v>71</v>
      </c>
      <c r="D199" s="121">
        <v>416.2</v>
      </c>
      <c r="E199" s="122" t="s">
        <v>71</v>
      </c>
    </row>
    <row r="200" spans="1:5" ht="15">
      <c r="A200" s="81" t="s">
        <v>89</v>
      </c>
      <c r="B200" s="81" t="s">
        <v>20</v>
      </c>
      <c r="C200" s="121" t="s">
        <v>71</v>
      </c>
      <c r="D200" s="121">
        <v>47.71</v>
      </c>
      <c r="E200" s="122" t="s">
        <v>71</v>
      </c>
    </row>
    <row r="201" spans="1:5" ht="15">
      <c r="A201" s="262" t="s">
        <v>130</v>
      </c>
      <c r="B201" s="261"/>
      <c r="C201" s="110">
        <v>0</v>
      </c>
      <c r="D201" s="110">
        <v>1975.06</v>
      </c>
      <c r="E201" s="111" t="s">
        <v>71</v>
      </c>
    </row>
    <row r="202" spans="1:5" ht="15">
      <c r="A202" s="262" t="s">
        <v>131</v>
      </c>
      <c r="B202" s="261"/>
      <c r="C202" s="110">
        <v>0</v>
      </c>
      <c r="D202" s="110">
        <v>1975.06</v>
      </c>
      <c r="E202" s="111" t="s">
        <v>71</v>
      </c>
    </row>
    <row r="203" spans="1:5" ht="15">
      <c r="A203" s="118" t="s">
        <v>386</v>
      </c>
      <c r="B203" s="118" t="s">
        <v>387</v>
      </c>
      <c r="C203" s="119">
        <v>0</v>
      </c>
      <c r="D203" s="119">
        <v>1975.06</v>
      </c>
      <c r="E203" s="120" t="s">
        <v>71</v>
      </c>
    </row>
    <row r="204" spans="1:5" ht="15">
      <c r="A204" s="81" t="s">
        <v>82</v>
      </c>
      <c r="B204" s="81" t="s">
        <v>13</v>
      </c>
      <c r="C204" s="121" t="s">
        <v>71</v>
      </c>
      <c r="D204" s="121">
        <v>1651.02</v>
      </c>
      <c r="E204" s="122" t="s">
        <v>71</v>
      </c>
    </row>
    <row r="205" spans="1:5" ht="15">
      <c r="A205" s="81" t="s">
        <v>89</v>
      </c>
      <c r="B205" s="81" t="s">
        <v>20</v>
      </c>
      <c r="C205" s="121" t="s">
        <v>71</v>
      </c>
      <c r="D205" s="121">
        <v>324.04</v>
      </c>
      <c r="E205" s="122" t="s">
        <v>71</v>
      </c>
    </row>
    <row r="206" spans="1:5" ht="15">
      <c r="A206" s="115" t="s">
        <v>262</v>
      </c>
      <c r="B206" s="115" t="s">
        <v>270</v>
      </c>
      <c r="C206" s="116">
        <v>6630</v>
      </c>
      <c r="D206" s="116">
        <v>1530.73</v>
      </c>
      <c r="E206" s="117">
        <v>23.09</v>
      </c>
    </row>
    <row r="207" spans="1:5" ht="15">
      <c r="A207" s="262" t="s">
        <v>128</v>
      </c>
      <c r="B207" s="261"/>
      <c r="C207" s="110">
        <v>660</v>
      </c>
      <c r="D207" s="110">
        <v>250.98</v>
      </c>
      <c r="E207" s="111">
        <v>38.03</v>
      </c>
    </row>
    <row r="208" spans="1:5" ht="15">
      <c r="A208" s="262" t="s">
        <v>129</v>
      </c>
      <c r="B208" s="261"/>
      <c r="C208" s="110">
        <v>660</v>
      </c>
      <c r="D208" s="110">
        <v>250.98</v>
      </c>
      <c r="E208" s="111">
        <v>38.03</v>
      </c>
    </row>
    <row r="209" spans="1:5" ht="15">
      <c r="A209" s="118" t="s">
        <v>386</v>
      </c>
      <c r="B209" s="118" t="s">
        <v>387</v>
      </c>
      <c r="C209" s="119">
        <v>660</v>
      </c>
      <c r="D209" s="119">
        <v>250.98</v>
      </c>
      <c r="E209" s="120">
        <v>38.03</v>
      </c>
    </row>
    <row r="210" spans="1:5" ht="15">
      <c r="A210" s="81" t="s">
        <v>80</v>
      </c>
      <c r="B210" s="81" t="s">
        <v>11</v>
      </c>
      <c r="C210" s="121" t="s">
        <v>71</v>
      </c>
      <c r="D210" s="121">
        <v>174.24</v>
      </c>
      <c r="E210" s="122" t="s">
        <v>71</v>
      </c>
    </row>
    <row r="211" spans="1:5" ht="15">
      <c r="A211" s="81" t="s">
        <v>82</v>
      </c>
      <c r="B211" s="81" t="s">
        <v>13</v>
      </c>
      <c r="C211" s="121" t="s">
        <v>71</v>
      </c>
      <c r="D211" s="121">
        <v>24.99</v>
      </c>
      <c r="E211" s="122" t="s">
        <v>71</v>
      </c>
    </row>
    <row r="212" spans="1:5" ht="15">
      <c r="A212" s="81" t="s">
        <v>89</v>
      </c>
      <c r="B212" s="81" t="s">
        <v>20</v>
      </c>
      <c r="C212" s="121" t="s">
        <v>71</v>
      </c>
      <c r="D212" s="121">
        <v>51.75</v>
      </c>
      <c r="E212" s="122" t="s">
        <v>71</v>
      </c>
    </row>
    <row r="213" spans="1:5" ht="15">
      <c r="A213" s="262" t="s">
        <v>130</v>
      </c>
      <c r="B213" s="261"/>
      <c r="C213" s="110">
        <v>5970</v>
      </c>
      <c r="D213" s="110">
        <v>1279.75</v>
      </c>
      <c r="E213" s="111">
        <v>21.44</v>
      </c>
    </row>
    <row r="214" spans="1:5" ht="15">
      <c r="A214" s="262" t="s">
        <v>131</v>
      </c>
      <c r="B214" s="261"/>
      <c r="C214" s="110">
        <v>5970</v>
      </c>
      <c r="D214" s="110">
        <v>1279.75</v>
      </c>
      <c r="E214" s="111">
        <v>21.44</v>
      </c>
    </row>
    <row r="215" spans="1:5" ht="15">
      <c r="A215" s="118" t="s">
        <v>386</v>
      </c>
      <c r="B215" s="118" t="s">
        <v>387</v>
      </c>
      <c r="C215" s="119">
        <v>5970</v>
      </c>
      <c r="D215" s="119">
        <v>1279.75</v>
      </c>
      <c r="E215" s="120">
        <v>21.44</v>
      </c>
    </row>
    <row r="216" spans="1:5" ht="15">
      <c r="A216" s="81" t="s">
        <v>82</v>
      </c>
      <c r="B216" s="81" t="s">
        <v>13</v>
      </c>
      <c r="C216" s="121" t="s">
        <v>71</v>
      </c>
      <c r="D216" s="121">
        <v>1279.75</v>
      </c>
      <c r="E216" s="122" t="s">
        <v>71</v>
      </c>
    </row>
    <row r="217" spans="1:5" ht="15">
      <c r="A217" s="115" t="s">
        <v>263</v>
      </c>
      <c r="B217" s="115" t="s">
        <v>271</v>
      </c>
      <c r="C217" s="116">
        <v>20840</v>
      </c>
      <c r="D217" s="116">
        <v>3446.43</v>
      </c>
      <c r="E217" s="117">
        <v>16.54</v>
      </c>
    </row>
    <row r="218" spans="1:5" ht="15">
      <c r="A218" s="262" t="s">
        <v>128</v>
      </c>
      <c r="B218" s="261"/>
      <c r="C218" s="110">
        <v>20840</v>
      </c>
      <c r="D218" s="110">
        <v>3446.43</v>
      </c>
      <c r="E218" s="111">
        <v>16.54</v>
      </c>
    </row>
    <row r="219" spans="1:5" ht="15">
      <c r="A219" s="262" t="s">
        <v>129</v>
      </c>
      <c r="B219" s="261"/>
      <c r="C219" s="110">
        <v>20840</v>
      </c>
      <c r="D219" s="110">
        <v>3446.43</v>
      </c>
      <c r="E219" s="111">
        <v>16.54</v>
      </c>
    </row>
    <row r="220" spans="1:5" ht="15">
      <c r="A220" s="118" t="s">
        <v>386</v>
      </c>
      <c r="B220" s="118" t="s">
        <v>387</v>
      </c>
      <c r="C220" s="119">
        <v>20840</v>
      </c>
      <c r="D220" s="119">
        <v>3446.43</v>
      </c>
      <c r="E220" s="120">
        <v>16.54</v>
      </c>
    </row>
    <row r="221" spans="1:5" ht="15">
      <c r="A221" s="81" t="s">
        <v>82</v>
      </c>
      <c r="B221" s="81" t="s">
        <v>13</v>
      </c>
      <c r="C221" s="121" t="s">
        <v>71</v>
      </c>
      <c r="D221" s="121">
        <v>1354.51</v>
      </c>
      <c r="E221" s="122" t="s">
        <v>71</v>
      </c>
    </row>
    <row r="222" spans="1:5" ht="15">
      <c r="A222" s="81" t="s">
        <v>83</v>
      </c>
      <c r="B222" s="81" t="s">
        <v>14</v>
      </c>
      <c r="C222" s="121" t="s">
        <v>71</v>
      </c>
      <c r="D222" s="121">
        <v>290.05</v>
      </c>
      <c r="E222" s="122" t="s">
        <v>71</v>
      </c>
    </row>
    <row r="223" spans="1:5" ht="15">
      <c r="A223" s="81" t="s">
        <v>87</v>
      </c>
      <c r="B223" s="81" t="s">
        <v>18</v>
      </c>
      <c r="C223" s="121" t="s">
        <v>71</v>
      </c>
      <c r="D223" s="121">
        <v>178.35</v>
      </c>
      <c r="E223" s="122" t="s">
        <v>71</v>
      </c>
    </row>
    <row r="224" spans="1:5" ht="15">
      <c r="A224" s="81" t="s">
        <v>89</v>
      </c>
      <c r="B224" s="81" t="s">
        <v>20</v>
      </c>
      <c r="C224" s="121" t="s">
        <v>71</v>
      </c>
      <c r="D224" s="121">
        <v>1623.52</v>
      </c>
      <c r="E224" s="122" t="s">
        <v>71</v>
      </c>
    </row>
    <row r="225" spans="1:5" ht="15">
      <c r="A225" s="115" t="s">
        <v>272</v>
      </c>
      <c r="B225" s="115" t="s">
        <v>273</v>
      </c>
      <c r="C225" s="116">
        <v>53090</v>
      </c>
      <c r="D225" s="116">
        <v>16622.64</v>
      </c>
      <c r="E225" s="117">
        <v>31.31</v>
      </c>
    </row>
    <row r="226" spans="1:5" ht="15">
      <c r="A226" s="262" t="s">
        <v>130</v>
      </c>
      <c r="B226" s="261"/>
      <c r="C226" s="110">
        <v>53090</v>
      </c>
      <c r="D226" s="110">
        <v>16622.64</v>
      </c>
      <c r="E226" s="111">
        <v>31.31</v>
      </c>
    </row>
    <row r="227" spans="1:5" ht="15">
      <c r="A227" s="262" t="s">
        <v>412</v>
      </c>
      <c r="B227" s="261"/>
      <c r="C227" s="110">
        <v>53090</v>
      </c>
      <c r="D227" s="110">
        <v>16622.64</v>
      </c>
      <c r="E227" s="111">
        <v>31.31</v>
      </c>
    </row>
    <row r="228" spans="1:5" ht="15">
      <c r="A228" s="262" t="s">
        <v>413</v>
      </c>
      <c r="B228" s="261"/>
      <c r="C228" s="110">
        <v>53090</v>
      </c>
      <c r="D228" s="110">
        <v>16622.64</v>
      </c>
      <c r="E228" s="111">
        <v>31.31</v>
      </c>
    </row>
    <row r="229" spans="1:5" ht="15">
      <c r="A229" s="118" t="s">
        <v>386</v>
      </c>
      <c r="B229" s="118" t="s">
        <v>387</v>
      </c>
      <c r="C229" s="119">
        <v>53090</v>
      </c>
      <c r="D229" s="119">
        <v>16622.64</v>
      </c>
      <c r="E229" s="120">
        <v>31.31</v>
      </c>
    </row>
    <row r="230" spans="1:5" ht="15">
      <c r="A230" s="81" t="s">
        <v>82</v>
      </c>
      <c r="B230" s="81" t="s">
        <v>13</v>
      </c>
      <c r="C230" s="121" t="s">
        <v>71</v>
      </c>
      <c r="D230" s="121">
        <v>16622.64</v>
      </c>
      <c r="E230" s="122" t="s">
        <v>71</v>
      </c>
    </row>
    <row r="231" spans="1:5" ht="15">
      <c r="A231" s="115" t="s">
        <v>274</v>
      </c>
      <c r="B231" s="115" t="s">
        <v>451</v>
      </c>
      <c r="C231" s="116">
        <v>23900</v>
      </c>
      <c r="D231" s="116">
        <v>1544.1</v>
      </c>
      <c r="E231" s="117">
        <v>6.46</v>
      </c>
    </row>
    <row r="232" spans="1:5" ht="15">
      <c r="A232" s="262" t="s">
        <v>130</v>
      </c>
      <c r="B232" s="261"/>
      <c r="C232" s="110">
        <v>23900</v>
      </c>
      <c r="D232" s="110">
        <v>1544.1</v>
      </c>
      <c r="E232" s="111">
        <v>6.46</v>
      </c>
    </row>
    <row r="233" spans="1:5" ht="15">
      <c r="A233" s="262" t="s">
        <v>412</v>
      </c>
      <c r="B233" s="261"/>
      <c r="C233" s="110">
        <v>23900</v>
      </c>
      <c r="D233" s="110">
        <v>1544.1</v>
      </c>
      <c r="E233" s="111">
        <v>6.46</v>
      </c>
    </row>
    <row r="234" spans="1:5" ht="15">
      <c r="A234" s="262" t="s">
        <v>414</v>
      </c>
      <c r="B234" s="261"/>
      <c r="C234" s="110">
        <v>23900</v>
      </c>
      <c r="D234" s="110">
        <v>1544.1</v>
      </c>
      <c r="E234" s="111">
        <v>6.46</v>
      </c>
    </row>
    <row r="235" spans="1:5" ht="15">
      <c r="A235" s="118" t="s">
        <v>386</v>
      </c>
      <c r="B235" s="118" t="s">
        <v>387</v>
      </c>
      <c r="C235" s="119">
        <v>17260</v>
      </c>
      <c r="D235" s="119">
        <v>1544.1</v>
      </c>
      <c r="E235" s="120">
        <v>8.95</v>
      </c>
    </row>
    <row r="236" spans="1:5" ht="15">
      <c r="A236" s="81" t="s">
        <v>82</v>
      </c>
      <c r="B236" s="81" t="s">
        <v>13</v>
      </c>
      <c r="C236" s="121" t="s">
        <v>71</v>
      </c>
      <c r="D236" s="121">
        <v>1148.73</v>
      </c>
      <c r="E236" s="122" t="s">
        <v>71</v>
      </c>
    </row>
    <row r="237" spans="1:5" ht="15">
      <c r="A237" s="81" t="s">
        <v>87</v>
      </c>
      <c r="B237" s="81" t="s">
        <v>18</v>
      </c>
      <c r="C237" s="121" t="s">
        <v>71</v>
      </c>
      <c r="D237" s="121">
        <v>212.5</v>
      </c>
      <c r="E237" s="122" t="s">
        <v>71</v>
      </c>
    </row>
    <row r="238" spans="1:5" ht="15">
      <c r="A238" s="81" t="s">
        <v>89</v>
      </c>
      <c r="B238" s="81" t="s">
        <v>20</v>
      </c>
      <c r="C238" s="121" t="s">
        <v>71</v>
      </c>
      <c r="D238" s="121">
        <v>182.87</v>
      </c>
      <c r="E238" s="122" t="s">
        <v>71</v>
      </c>
    </row>
    <row r="239" spans="1:5" ht="15">
      <c r="A239" s="118" t="s">
        <v>404</v>
      </c>
      <c r="B239" s="118" t="s">
        <v>405</v>
      </c>
      <c r="C239" s="119">
        <v>6640</v>
      </c>
      <c r="D239" s="119">
        <v>0</v>
      </c>
      <c r="E239" s="120">
        <v>0</v>
      </c>
    </row>
    <row r="240" spans="1:5" ht="15">
      <c r="A240" s="115" t="s">
        <v>349</v>
      </c>
      <c r="B240" s="115" t="s">
        <v>350</v>
      </c>
      <c r="C240" s="116">
        <v>11790</v>
      </c>
      <c r="D240" s="116">
        <v>0</v>
      </c>
      <c r="E240" s="117">
        <v>0</v>
      </c>
    </row>
    <row r="241" spans="1:5" ht="15">
      <c r="A241" s="262" t="s">
        <v>128</v>
      </c>
      <c r="B241" s="261"/>
      <c r="C241" s="110">
        <v>11790</v>
      </c>
      <c r="D241" s="110">
        <v>0</v>
      </c>
      <c r="E241" s="111">
        <v>0</v>
      </c>
    </row>
    <row r="242" spans="1:5" ht="15">
      <c r="A242" s="262" t="s">
        <v>692</v>
      </c>
      <c r="B242" s="261"/>
      <c r="C242" s="110">
        <v>11790</v>
      </c>
      <c r="D242" s="110">
        <v>0</v>
      </c>
      <c r="E242" s="111">
        <v>0</v>
      </c>
    </row>
    <row r="243" spans="1:5" ht="15">
      <c r="A243" s="118" t="s">
        <v>408</v>
      </c>
      <c r="B243" s="118" t="s">
        <v>409</v>
      </c>
      <c r="C243" s="119">
        <v>11790</v>
      </c>
      <c r="D243" s="119">
        <v>0</v>
      </c>
      <c r="E243" s="120">
        <v>0</v>
      </c>
    </row>
    <row r="244" spans="1:5" ht="15">
      <c r="A244" s="115" t="s">
        <v>265</v>
      </c>
      <c r="B244" s="115" t="s">
        <v>275</v>
      </c>
      <c r="C244" s="116">
        <v>6640</v>
      </c>
      <c r="D244" s="116">
        <v>1624.84</v>
      </c>
      <c r="E244" s="117">
        <v>24.47</v>
      </c>
    </row>
    <row r="245" spans="1:5" ht="15">
      <c r="A245" s="262" t="s">
        <v>128</v>
      </c>
      <c r="B245" s="261"/>
      <c r="C245" s="110">
        <v>6640</v>
      </c>
      <c r="D245" s="110">
        <v>1624.84</v>
      </c>
      <c r="E245" s="111">
        <v>24.47</v>
      </c>
    </row>
    <row r="246" spans="1:5" ht="15">
      <c r="A246" s="262" t="s">
        <v>129</v>
      </c>
      <c r="B246" s="261"/>
      <c r="C246" s="110">
        <v>6640</v>
      </c>
      <c r="D246" s="110">
        <v>1624.84</v>
      </c>
      <c r="E246" s="111">
        <v>24.47</v>
      </c>
    </row>
    <row r="247" spans="1:5" ht="15">
      <c r="A247" s="118" t="s">
        <v>400</v>
      </c>
      <c r="B247" s="118" t="s">
        <v>401</v>
      </c>
      <c r="C247" s="119">
        <v>6640</v>
      </c>
      <c r="D247" s="119">
        <v>1624.84</v>
      </c>
      <c r="E247" s="120">
        <v>24.47</v>
      </c>
    </row>
    <row r="248" spans="1:5" ht="15">
      <c r="A248" s="81" t="s">
        <v>107</v>
      </c>
      <c r="B248" s="81" t="s">
        <v>40</v>
      </c>
      <c r="C248" s="121" t="s">
        <v>71</v>
      </c>
      <c r="D248" s="121">
        <v>1624.84</v>
      </c>
      <c r="E248" s="122" t="s">
        <v>71</v>
      </c>
    </row>
    <row r="249" spans="1:5" ht="15">
      <c r="A249" s="115" t="s">
        <v>276</v>
      </c>
      <c r="B249" s="115" t="s">
        <v>452</v>
      </c>
      <c r="C249" s="116">
        <v>1330</v>
      </c>
      <c r="D249" s="116">
        <v>0</v>
      </c>
      <c r="E249" s="117">
        <v>0</v>
      </c>
    </row>
    <row r="250" spans="1:5" ht="15">
      <c r="A250" s="262" t="s">
        <v>130</v>
      </c>
      <c r="B250" s="261"/>
      <c r="C250" s="110">
        <v>1330</v>
      </c>
      <c r="D250" s="110">
        <v>0</v>
      </c>
      <c r="E250" s="111">
        <v>0</v>
      </c>
    </row>
    <row r="251" spans="1:5" ht="15">
      <c r="A251" s="262" t="s">
        <v>131</v>
      </c>
      <c r="B251" s="261"/>
      <c r="C251" s="110">
        <v>1330</v>
      </c>
      <c r="D251" s="110">
        <v>0</v>
      </c>
      <c r="E251" s="111">
        <v>0</v>
      </c>
    </row>
    <row r="252" spans="1:5" ht="15">
      <c r="A252" s="118" t="s">
        <v>404</v>
      </c>
      <c r="B252" s="118" t="s">
        <v>405</v>
      </c>
      <c r="C252" s="119">
        <v>1330</v>
      </c>
      <c r="D252" s="119">
        <v>0</v>
      </c>
      <c r="E252" s="120">
        <v>0</v>
      </c>
    </row>
    <row r="253" spans="1:5" ht="15">
      <c r="A253" s="115" t="s">
        <v>266</v>
      </c>
      <c r="B253" s="115" t="s">
        <v>453</v>
      </c>
      <c r="C253" s="116">
        <v>9290</v>
      </c>
      <c r="D253" s="116">
        <v>6940.95</v>
      </c>
      <c r="E253" s="117">
        <v>74.71</v>
      </c>
    </row>
    <row r="254" spans="1:5" ht="15">
      <c r="A254" s="262" t="s">
        <v>128</v>
      </c>
      <c r="B254" s="261"/>
      <c r="C254" s="110">
        <v>9290</v>
      </c>
      <c r="D254" s="110">
        <v>6940.95</v>
      </c>
      <c r="E254" s="111">
        <v>74.71</v>
      </c>
    </row>
    <row r="255" spans="1:5" ht="15">
      <c r="A255" s="262" t="s">
        <v>129</v>
      </c>
      <c r="B255" s="261"/>
      <c r="C255" s="110">
        <v>9290</v>
      </c>
      <c r="D255" s="110">
        <v>6940.95</v>
      </c>
      <c r="E255" s="111">
        <v>74.71</v>
      </c>
    </row>
    <row r="256" spans="1:5" ht="15">
      <c r="A256" s="118" t="s">
        <v>404</v>
      </c>
      <c r="B256" s="118" t="s">
        <v>405</v>
      </c>
      <c r="C256" s="119">
        <v>9290</v>
      </c>
      <c r="D256" s="119">
        <v>6940.95</v>
      </c>
      <c r="E256" s="120">
        <v>74.71</v>
      </c>
    </row>
    <row r="257" spans="1:5" ht="15">
      <c r="A257" s="81" t="s">
        <v>109</v>
      </c>
      <c r="B257" s="81" t="s">
        <v>42</v>
      </c>
      <c r="C257" s="121" t="s">
        <v>71</v>
      </c>
      <c r="D257" s="121">
        <v>6940.95</v>
      </c>
      <c r="E257" s="122" t="s">
        <v>71</v>
      </c>
    </row>
    <row r="258" spans="1:5" ht="15">
      <c r="A258" s="115" t="s">
        <v>277</v>
      </c>
      <c r="B258" s="115" t="s">
        <v>454</v>
      </c>
      <c r="C258" s="116">
        <v>66360</v>
      </c>
      <c r="D258" s="116">
        <v>4766</v>
      </c>
      <c r="E258" s="117">
        <v>7.18</v>
      </c>
    </row>
    <row r="259" spans="1:5" ht="15">
      <c r="A259" s="262" t="s">
        <v>128</v>
      </c>
      <c r="B259" s="261"/>
      <c r="C259" s="110">
        <v>66360</v>
      </c>
      <c r="D259" s="110">
        <v>4766</v>
      </c>
      <c r="E259" s="111">
        <v>5.45</v>
      </c>
    </row>
    <row r="260" spans="1:5" ht="15">
      <c r="A260" s="262" t="s">
        <v>129</v>
      </c>
      <c r="B260" s="261"/>
      <c r="C260" s="110">
        <v>66360</v>
      </c>
      <c r="D260" s="110">
        <v>4766</v>
      </c>
      <c r="E260" s="111">
        <v>5.45</v>
      </c>
    </row>
    <row r="261" spans="1:5" ht="15">
      <c r="A261" s="118" t="s">
        <v>404</v>
      </c>
      <c r="B261" s="118" t="s">
        <v>405</v>
      </c>
      <c r="C261" s="119">
        <v>66360</v>
      </c>
      <c r="D261" s="119">
        <v>4766</v>
      </c>
      <c r="E261" s="120">
        <v>5.45</v>
      </c>
    </row>
    <row r="262" spans="1:5" ht="15">
      <c r="A262" s="81" t="s">
        <v>109</v>
      </c>
      <c r="B262" s="81" t="s">
        <v>42</v>
      </c>
      <c r="C262" s="121" t="s">
        <v>71</v>
      </c>
      <c r="D262" s="121">
        <v>4766</v>
      </c>
      <c r="E262" s="122" t="s">
        <v>71</v>
      </c>
    </row>
    <row r="263" spans="1:5" ht="15">
      <c r="A263" s="115" t="s">
        <v>278</v>
      </c>
      <c r="B263" s="115" t="s">
        <v>455</v>
      </c>
      <c r="C263" s="116">
        <v>17250</v>
      </c>
      <c r="D263" s="116">
        <v>800</v>
      </c>
      <c r="E263" s="117">
        <v>4.64</v>
      </c>
    </row>
    <row r="264" spans="1:5" ht="15">
      <c r="A264" s="262" t="s">
        <v>128</v>
      </c>
      <c r="B264" s="261"/>
      <c r="C264" s="110">
        <v>17250</v>
      </c>
      <c r="D264" s="110">
        <v>800</v>
      </c>
      <c r="E264" s="111">
        <v>4.64</v>
      </c>
    </row>
    <row r="265" spans="1:5" ht="15">
      <c r="A265" s="262" t="s">
        <v>129</v>
      </c>
      <c r="B265" s="261"/>
      <c r="C265" s="110">
        <v>17250</v>
      </c>
      <c r="D265" s="110">
        <v>800</v>
      </c>
      <c r="E265" s="111">
        <v>4.64</v>
      </c>
    </row>
    <row r="266" spans="1:5" ht="15">
      <c r="A266" s="118" t="s">
        <v>404</v>
      </c>
      <c r="B266" s="118" t="s">
        <v>405</v>
      </c>
      <c r="C266" s="119">
        <v>17250</v>
      </c>
      <c r="D266" s="119">
        <v>800</v>
      </c>
      <c r="E266" s="120">
        <v>4.64</v>
      </c>
    </row>
    <row r="267" spans="1:5" ht="15">
      <c r="A267" s="81" t="s">
        <v>109</v>
      </c>
      <c r="B267" s="81" t="s">
        <v>42</v>
      </c>
      <c r="C267" s="121" t="s">
        <v>71</v>
      </c>
      <c r="D267" s="121">
        <v>800</v>
      </c>
      <c r="E267" s="122" t="s">
        <v>71</v>
      </c>
    </row>
    <row r="268" spans="1:5" ht="15">
      <c r="A268" s="115" t="s">
        <v>371</v>
      </c>
      <c r="B268" s="115" t="s">
        <v>372</v>
      </c>
      <c r="C268" s="116">
        <v>11940</v>
      </c>
      <c r="D268" s="116">
        <v>0</v>
      </c>
      <c r="E268" s="117">
        <v>0</v>
      </c>
    </row>
    <row r="269" spans="1:5" ht="15">
      <c r="A269" s="262" t="s">
        <v>128</v>
      </c>
      <c r="B269" s="261"/>
      <c r="C269" s="110">
        <v>7960</v>
      </c>
      <c r="D269" s="110">
        <v>0</v>
      </c>
      <c r="E269" s="111">
        <v>0</v>
      </c>
    </row>
    <row r="270" spans="1:5" ht="15">
      <c r="A270" s="262" t="s">
        <v>129</v>
      </c>
      <c r="B270" s="261"/>
      <c r="C270" s="110">
        <v>7960</v>
      </c>
      <c r="D270" s="110">
        <v>0</v>
      </c>
      <c r="E270" s="111">
        <v>0</v>
      </c>
    </row>
    <row r="271" spans="1:5" ht="15">
      <c r="A271" s="118" t="s">
        <v>404</v>
      </c>
      <c r="B271" s="118" t="s">
        <v>405</v>
      </c>
      <c r="C271" s="119">
        <v>7960</v>
      </c>
      <c r="D271" s="119">
        <v>0</v>
      </c>
      <c r="E271" s="120">
        <v>0</v>
      </c>
    </row>
    <row r="272" spans="1:5" ht="15">
      <c r="A272" s="262" t="s">
        <v>136</v>
      </c>
      <c r="B272" s="261"/>
      <c r="C272" s="110">
        <v>1330</v>
      </c>
      <c r="D272" s="110">
        <v>0</v>
      </c>
      <c r="E272" s="111">
        <v>0</v>
      </c>
    </row>
    <row r="273" spans="1:5" ht="15">
      <c r="A273" s="262" t="s">
        <v>340</v>
      </c>
      <c r="B273" s="261"/>
      <c r="C273" s="110">
        <v>1330</v>
      </c>
      <c r="D273" s="110">
        <v>0</v>
      </c>
      <c r="E273" s="111">
        <v>0</v>
      </c>
    </row>
    <row r="274" spans="1:5" ht="15">
      <c r="A274" s="118" t="s">
        <v>404</v>
      </c>
      <c r="B274" s="118" t="s">
        <v>405</v>
      </c>
      <c r="C274" s="119">
        <v>1330</v>
      </c>
      <c r="D274" s="119">
        <v>0</v>
      </c>
      <c r="E274" s="120">
        <v>0</v>
      </c>
    </row>
    <row r="275" spans="1:5" ht="15">
      <c r="A275" s="262" t="s">
        <v>138</v>
      </c>
      <c r="B275" s="261"/>
      <c r="C275" s="110">
        <v>2650</v>
      </c>
      <c r="D275" s="110">
        <v>0</v>
      </c>
      <c r="E275" s="111">
        <v>0</v>
      </c>
    </row>
    <row r="276" spans="1:5" ht="15">
      <c r="A276" s="262" t="s">
        <v>367</v>
      </c>
      <c r="B276" s="261"/>
      <c r="C276" s="110">
        <v>2650</v>
      </c>
      <c r="D276" s="110">
        <v>0</v>
      </c>
      <c r="E276" s="111">
        <v>0</v>
      </c>
    </row>
    <row r="277" spans="1:5" ht="15">
      <c r="A277" s="118" t="s">
        <v>404</v>
      </c>
      <c r="B277" s="118" t="s">
        <v>405</v>
      </c>
      <c r="C277" s="119">
        <v>2650</v>
      </c>
      <c r="D277" s="119">
        <v>0</v>
      </c>
      <c r="E277" s="120">
        <v>0</v>
      </c>
    </row>
    <row r="278" spans="1:5" ht="15">
      <c r="A278" s="115" t="s">
        <v>456</v>
      </c>
      <c r="B278" s="115" t="s">
        <v>457</v>
      </c>
      <c r="C278" s="116">
        <v>6640</v>
      </c>
      <c r="D278" s="116">
        <v>0</v>
      </c>
      <c r="E278" s="117">
        <v>0</v>
      </c>
    </row>
    <row r="279" spans="1:5" ht="15">
      <c r="A279" s="262" t="s">
        <v>128</v>
      </c>
      <c r="B279" s="261"/>
      <c r="C279" s="110">
        <v>6640</v>
      </c>
      <c r="D279" s="110">
        <v>0</v>
      </c>
      <c r="E279" s="111">
        <v>0</v>
      </c>
    </row>
    <row r="280" spans="1:5" ht="15">
      <c r="A280" s="262" t="s">
        <v>129</v>
      </c>
      <c r="B280" s="261"/>
      <c r="C280" s="110">
        <v>6640</v>
      </c>
      <c r="D280" s="110">
        <v>0</v>
      </c>
      <c r="E280" s="111">
        <v>0</v>
      </c>
    </row>
    <row r="281" spans="1:5" ht="15">
      <c r="A281" s="118" t="s">
        <v>400</v>
      </c>
      <c r="B281" s="118" t="s">
        <v>401</v>
      </c>
      <c r="C281" s="119">
        <v>6640</v>
      </c>
      <c r="D281" s="119">
        <v>0</v>
      </c>
      <c r="E281" s="120">
        <v>0</v>
      </c>
    </row>
    <row r="282" spans="1:5" ht="15">
      <c r="A282" s="115" t="s">
        <v>298</v>
      </c>
      <c r="B282" s="115" t="s">
        <v>351</v>
      </c>
      <c r="C282" s="116">
        <v>13270</v>
      </c>
      <c r="D282" s="116">
        <v>1180.39</v>
      </c>
      <c r="E282" s="117">
        <v>8.9</v>
      </c>
    </row>
    <row r="283" spans="1:5" ht="15">
      <c r="A283" s="262" t="s">
        <v>128</v>
      </c>
      <c r="B283" s="261"/>
      <c r="C283" s="110">
        <v>13270</v>
      </c>
      <c r="D283" s="110">
        <v>1180.39</v>
      </c>
      <c r="E283" s="111">
        <v>8.9</v>
      </c>
    </row>
    <row r="284" spans="1:5" ht="15">
      <c r="A284" s="262" t="s">
        <v>129</v>
      </c>
      <c r="B284" s="261"/>
      <c r="C284" s="110">
        <v>13270</v>
      </c>
      <c r="D284" s="110">
        <v>1180.39</v>
      </c>
      <c r="E284" s="111">
        <v>8.9</v>
      </c>
    </row>
    <row r="285" spans="1:5" ht="15">
      <c r="A285" s="118" t="s">
        <v>404</v>
      </c>
      <c r="B285" s="118" t="s">
        <v>405</v>
      </c>
      <c r="C285" s="119">
        <v>13270</v>
      </c>
      <c r="D285" s="119">
        <v>1180.39</v>
      </c>
      <c r="E285" s="120">
        <v>8.9</v>
      </c>
    </row>
    <row r="286" spans="1:5" ht="15">
      <c r="A286" s="81" t="s">
        <v>109</v>
      </c>
      <c r="B286" s="81" t="s">
        <v>42</v>
      </c>
      <c r="C286" s="121" t="s">
        <v>71</v>
      </c>
      <c r="D286" s="121">
        <v>1180.39</v>
      </c>
      <c r="E286" s="122" t="s">
        <v>71</v>
      </c>
    </row>
    <row r="287" spans="1:5" ht="15">
      <c r="A287" s="112" t="s">
        <v>279</v>
      </c>
      <c r="B287" s="112" t="s">
        <v>458</v>
      </c>
      <c r="C287" s="113">
        <v>19580</v>
      </c>
      <c r="D287" s="113">
        <v>9888.65</v>
      </c>
      <c r="E287" s="114">
        <v>50.5</v>
      </c>
    </row>
    <row r="288" spans="1:5" ht="15">
      <c r="A288" s="115" t="s">
        <v>252</v>
      </c>
      <c r="B288" s="115" t="s">
        <v>280</v>
      </c>
      <c r="C288" s="116">
        <v>4250</v>
      </c>
      <c r="D288" s="116">
        <v>1196.15</v>
      </c>
      <c r="E288" s="117">
        <v>28.14</v>
      </c>
    </row>
    <row r="289" spans="1:5" ht="15">
      <c r="A289" s="262" t="s">
        <v>128</v>
      </c>
      <c r="B289" s="261"/>
      <c r="C289" s="110">
        <v>4250</v>
      </c>
      <c r="D289" s="110">
        <v>1196.15</v>
      </c>
      <c r="E289" s="111">
        <v>28.14</v>
      </c>
    </row>
    <row r="290" spans="1:5" ht="15">
      <c r="A290" s="262" t="s">
        <v>129</v>
      </c>
      <c r="B290" s="261"/>
      <c r="C290" s="110">
        <v>4250</v>
      </c>
      <c r="D290" s="110">
        <v>1196.15</v>
      </c>
      <c r="E290" s="111">
        <v>28.14</v>
      </c>
    </row>
    <row r="291" spans="1:5" ht="15">
      <c r="A291" s="118" t="s">
        <v>386</v>
      </c>
      <c r="B291" s="118" t="s">
        <v>387</v>
      </c>
      <c r="C291" s="119">
        <v>4250</v>
      </c>
      <c r="D291" s="119">
        <v>1196.15</v>
      </c>
      <c r="E291" s="120">
        <v>28.14</v>
      </c>
    </row>
    <row r="292" spans="1:5" ht="15">
      <c r="A292" s="81" t="s">
        <v>82</v>
      </c>
      <c r="B292" s="81" t="s">
        <v>13</v>
      </c>
      <c r="C292" s="121" t="s">
        <v>71</v>
      </c>
      <c r="D292" s="121">
        <v>104.95</v>
      </c>
      <c r="E292" s="122" t="s">
        <v>71</v>
      </c>
    </row>
    <row r="293" spans="1:5" ht="15">
      <c r="A293" s="81" t="s">
        <v>92</v>
      </c>
      <c r="B293" s="81" t="s">
        <v>22</v>
      </c>
      <c r="C293" s="121" t="s">
        <v>71</v>
      </c>
      <c r="D293" s="121">
        <v>995.4</v>
      </c>
      <c r="E293" s="122" t="s">
        <v>71</v>
      </c>
    </row>
    <row r="294" spans="1:5" ht="15">
      <c r="A294" s="81" t="s">
        <v>119</v>
      </c>
      <c r="B294" s="81" t="s">
        <v>26</v>
      </c>
      <c r="C294" s="121" t="s">
        <v>71</v>
      </c>
      <c r="D294" s="121">
        <v>95.8</v>
      </c>
      <c r="E294" s="122" t="s">
        <v>71</v>
      </c>
    </row>
    <row r="295" spans="1:5" ht="15">
      <c r="A295" s="115" t="s">
        <v>261</v>
      </c>
      <c r="B295" s="115" t="s">
        <v>459</v>
      </c>
      <c r="C295" s="116">
        <v>1000</v>
      </c>
      <c r="D295" s="116">
        <v>1000</v>
      </c>
      <c r="E295" s="117">
        <v>100</v>
      </c>
    </row>
    <row r="296" spans="1:5" ht="15">
      <c r="A296" s="262" t="s">
        <v>128</v>
      </c>
      <c r="B296" s="261"/>
      <c r="C296" s="110">
        <v>1000</v>
      </c>
      <c r="D296" s="110">
        <v>1000</v>
      </c>
      <c r="E296" s="111">
        <v>100</v>
      </c>
    </row>
    <row r="297" spans="1:5" ht="15">
      <c r="A297" s="262" t="s">
        <v>129</v>
      </c>
      <c r="B297" s="261"/>
      <c r="C297" s="110">
        <v>1000</v>
      </c>
      <c r="D297" s="110">
        <v>1000</v>
      </c>
      <c r="E297" s="111">
        <v>100</v>
      </c>
    </row>
    <row r="298" spans="1:5" ht="15">
      <c r="A298" s="118" t="s">
        <v>396</v>
      </c>
      <c r="B298" s="118" t="s">
        <v>397</v>
      </c>
      <c r="C298" s="119">
        <v>1000</v>
      </c>
      <c r="D298" s="119">
        <v>1000</v>
      </c>
      <c r="E298" s="120">
        <v>100</v>
      </c>
    </row>
    <row r="299" spans="1:5" ht="15">
      <c r="A299" s="81" t="s">
        <v>102</v>
      </c>
      <c r="B299" s="81" t="s">
        <v>35</v>
      </c>
      <c r="C299" s="121" t="s">
        <v>71</v>
      </c>
      <c r="D299" s="121">
        <v>1000</v>
      </c>
      <c r="E299" s="122" t="s">
        <v>71</v>
      </c>
    </row>
    <row r="300" spans="1:5" ht="15">
      <c r="A300" s="115" t="s">
        <v>265</v>
      </c>
      <c r="B300" s="115" t="s">
        <v>460</v>
      </c>
      <c r="C300" s="116">
        <v>13270</v>
      </c>
      <c r="D300" s="116">
        <v>7645</v>
      </c>
      <c r="E300" s="117">
        <v>57.61</v>
      </c>
    </row>
    <row r="301" spans="1:5" ht="15">
      <c r="A301" s="262" t="s">
        <v>128</v>
      </c>
      <c r="B301" s="261"/>
      <c r="C301" s="110">
        <v>13270</v>
      </c>
      <c r="D301" s="110">
        <v>7645</v>
      </c>
      <c r="E301" s="111">
        <v>57.61</v>
      </c>
    </row>
    <row r="302" spans="1:5" ht="15">
      <c r="A302" s="262" t="s">
        <v>129</v>
      </c>
      <c r="B302" s="261"/>
      <c r="C302" s="110">
        <v>13270</v>
      </c>
      <c r="D302" s="110">
        <v>7645</v>
      </c>
      <c r="E302" s="111">
        <v>57.61</v>
      </c>
    </row>
    <row r="303" spans="1:5" ht="15">
      <c r="A303" s="118" t="s">
        <v>392</v>
      </c>
      <c r="B303" s="118" t="s">
        <v>393</v>
      </c>
      <c r="C303" s="119">
        <v>0</v>
      </c>
      <c r="D303" s="119">
        <v>6125</v>
      </c>
      <c r="E303" s="120" t="s">
        <v>71</v>
      </c>
    </row>
    <row r="304" spans="1:5" ht="15">
      <c r="A304" s="81" t="s">
        <v>712</v>
      </c>
      <c r="B304" s="81" t="s">
        <v>713</v>
      </c>
      <c r="C304" s="121" t="s">
        <v>71</v>
      </c>
      <c r="D304" s="121">
        <v>6125</v>
      </c>
      <c r="E304" s="122" t="s">
        <v>71</v>
      </c>
    </row>
    <row r="305" spans="1:5" ht="15">
      <c r="A305" s="118" t="s">
        <v>400</v>
      </c>
      <c r="B305" s="118" t="s">
        <v>401</v>
      </c>
      <c r="C305" s="119">
        <v>13270</v>
      </c>
      <c r="D305" s="119">
        <v>1520</v>
      </c>
      <c r="E305" s="120">
        <v>11.45</v>
      </c>
    </row>
    <row r="306" spans="1:5" ht="15">
      <c r="A306" s="81" t="s">
        <v>156</v>
      </c>
      <c r="B306" s="81" t="s">
        <v>157</v>
      </c>
      <c r="C306" s="121" t="s">
        <v>71</v>
      </c>
      <c r="D306" s="121">
        <v>1520</v>
      </c>
      <c r="E306" s="122" t="s">
        <v>71</v>
      </c>
    </row>
    <row r="307" spans="1:5" ht="15">
      <c r="A307" s="115" t="s">
        <v>254</v>
      </c>
      <c r="B307" s="115" t="s">
        <v>461</v>
      </c>
      <c r="C307" s="116">
        <v>660</v>
      </c>
      <c r="D307" s="116">
        <v>47.5</v>
      </c>
      <c r="E307" s="117">
        <v>7.2</v>
      </c>
    </row>
    <row r="308" spans="1:5" ht="15">
      <c r="A308" s="262" t="s">
        <v>128</v>
      </c>
      <c r="B308" s="261"/>
      <c r="C308" s="110">
        <v>660</v>
      </c>
      <c r="D308" s="110">
        <v>47.5</v>
      </c>
      <c r="E308" s="111">
        <v>7.2</v>
      </c>
    </row>
    <row r="309" spans="1:5" ht="15">
      <c r="A309" s="262" t="s">
        <v>129</v>
      </c>
      <c r="B309" s="261"/>
      <c r="C309" s="110">
        <v>660</v>
      </c>
      <c r="D309" s="110">
        <v>47.5</v>
      </c>
      <c r="E309" s="111">
        <v>7.2</v>
      </c>
    </row>
    <row r="310" spans="1:5" ht="15">
      <c r="A310" s="118" t="s">
        <v>386</v>
      </c>
      <c r="B310" s="118" t="s">
        <v>387</v>
      </c>
      <c r="C310" s="119">
        <v>660</v>
      </c>
      <c r="D310" s="119">
        <v>47.5</v>
      </c>
      <c r="E310" s="120">
        <v>7.2</v>
      </c>
    </row>
    <row r="311" spans="1:5" ht="15">
      <c r="A311" s="81" t="s">
        <v>94</v>
      </c>
      <c r="B311" s="81" t="s">
        <v>24</v>
      </c>
      <c r="C311" s="121" t="s">
        <v>71</v>
      </c>
      <c r="D311" s="121">
        <v>47.5</v>
      </c>
      <c r="E311" s="122" t="s">
        <v>71</v>
      </c>
    </row>
    <row r="312" spans="1:5" ht="15">
      <c r="A312" s="115" t="s">
        <v>255</v>
      </c>
      <c r="B312" s="115" t="s">
        <v>714</v>
      </c>
      <c r="C312" s="116">
        <v>400</v>
      </c>
      <c r="D312" s="116">
        <v>0</v>
      </c>
      <c r="E312" s="117">
        <v>0</v>
      </c>
    </row>
    <row r="313" spans="1:5" ht="15">
      <c r="A313" s="262" t="s">
        <v>128</v>
      </c>
      <c r="B313" s="261"/>
      <c r="C313" s="110">
        <v>400</v>
      </c>
      <c r="D313" s="110">
        <v>0</v>
      </c>
      <c r="E313" s="111">
        <v>0</v>
      </c>
    </row>
    <row r="314" spans="1:5" ht="15">
      <c r="A314" s="262" t="s">
        <v>129</v>
      </c>
      <c r="B314" s="261"/>
      <c r="C314" s="110">
        <v>400</v>
      </c>
      <c r="D314" s="110">
        <v>0</v>
      </c>
      <c r="E314" s="111">
        <v>0</v>
      </c>
    </row>
    <row r="315" spans="1:5" ht="15">
      <c r="A315" s="118" t="s">
        <v>392</v>
      </c>
      <c r="B315" s="118" t="s">
        <v>393</v>
      </c>
      <c r="C315" s="119">
        <v>400</v>
      </c>
      <c r="D315" s="119">
        <v>0</v>
      </c>
      <c r="E315" s="120">
        <v>0</v>
      </c>
    </row>
    <row r="316" spans="1:5" ht="15">
      <c r="A316" s="112" t="s">
        <v>281</v>
      </c>
      <c r="B316" s="112" t="s">
        <v>462</v>
      </c>
      <c r="C316" s="113">
        <v>39150</v>
      </c>
      <c r="D316" s="113">
        <v>6505.79</v>
      </c>
      <c r="E316" s="114">
        <v>16.62</v>
      </c>
    </row>
    <row r="317" spans="1:5" ht="15">
      <c r="A317" s="115" t="s">
        <v>251</v>
      </c>
      <c r="B317" s="115" t="s">
        <v>463</v>
      </c>
      <c r="C317" s="116">
        <v>26540</v>
      </c>
      <c r="D317" s="116">
        <v>4831.25</v>
      </c>
      <c r="E317" s="117">
        <v>18.2</v>
      </c>
    </row>
    <row r="318" spans="1:5" ht="15">
      <c r="A318" s="262" t="s">
        <v>128</v>
      </c>
      <c r="B318" s="261"/>
      <c r="C318" s="110">
        <v>26540</v>
      </c>
      <c r="D318" s="110">
        <v>4831.25</v>
      </c>
      <c r="E318" s="111">
        <v>18.2</v>
      </c>
    </row>
    <row r="319" spans="1:5" ht="15">
      <c r="A319" s="262" t="s">
        <v>129</v>
      </c>
      <c r="B319" s="261"/>
      <c r="C319" s="110">
        <v>26540</v>
      </c>
      <c r="D319" s="110">
        <v>4831.25</v>
      </c>
      <c r="E319" s="111">
        <v>18.2</v>
      </c>
    </row>
    <row r="320" spans="1:5" ht="15">
      <c r="A320" s="118" t="s">
        <v>386</v>
      </c>
      <c r="B320" s="118" t="s">
        <v>387</v>
      </c>
      <c r="C320" s="119">
        <v>26540</v>
      </c>
      <c r="D320" s="119">
        <v>4831.25</v>
      </c>
      <c r="E320" s="120">
        <v>18.2</v>
      </c>
    </row>
    <row r="321" spans="1:5" ht="15">
      <c r="A321" s="81" t="s">
        <v>92</v>
      </c>
      <c r="B321" s="81" t="s">
        <v>22</v>
      </c>
      <c r="C321" s="121" t="s">
        <v>71</v>
      </c>
      <c r="D321" s="121">
        <v>4831.25</v>
      </c>
      <c r="E321" s="122" t="s">
        <v>71</v>
      </c>
    </row>
    <row r="322" spans="1:5" ht="15">
      <c r="A322" s="115" t="s">
        <v>252</v>
      </c>
      <c r="B322" s="115" t="s">
        <v>464</v>
      </c>
      <c r="C322" s="116">
        <v>1330</v>
      </c>
      <c r="D322" s="116">
        <v>0</v>
      </c>
      <c r="E322" s="117">
        <v>0</v>
      </c>
    </row>
    <row r="323" spans="1:5" ht="15">
      <c r="A323" s="262" t="s">
        <v>128</v>
      </c>
      <c r="B323" s="261"/>
      <c r="C323" s="110">
        <v>1330</v>
      </c>
      <c r="D323" s="110">
        <v>0</v>
      </c>
      <c r="E323" s="111">
        <v>0</v>
      </c>
    </row>
    <row r="324" spans="1:5" ht="15">
      <c r="A324" s="262" t="s">
        <v>129</v>
      </c>
      <c r="B324" s="261"/>
      <c r="C324" s="110">
        <v>1330</v>
      </c>
      <c r="D324" s="110">
        <v>0</v>
      </c>
      <c r="E324" s="111">
        <v>0</v>
      </c>
    </row>
    <row r="325" spans="1:5" ht="15">
      <c r="A325" s="118" t="s">
        <v>394</v>
      </c>
      <c r="B325" s="118" t="s">
        <v>395</v>
      </c>
      <c r="C325" s="119">
        <v>1330</v>
      </c>
      <c r="D325" s="119">
        <v>0</v>
      </c>
      <c r="E325" s="120">
        <v>0</v>
      </c>
    </row>
    <row r="326" spans="1:5" ht="15">
      <c r="A326" s="115" t="s">
        <v>261</v>
      </c>
      <c r="B326" s="115" t="s">
        <v>282</v>
      </c>
      <c r="C326" s="116">
        <v>3980</v>
      </c>
      <c r="D326" s="116">
        <v>1674.54</v>
      </c>
      <c r="E326" s="117">
        <v>42.07</v>
      </c>
    </row>
    <row r="327" spans="1:5" ht="15">
      <c r="A327" s="262" t="s">
        <v>128</v>
      </c>
      <c r="B327" s="261"/>
      <c r="C327" s="110">
        <v>3980</v>
      </c>
      <c r="D327" s="110">
        <v>1674.54</v>
      </c>
      <c r="E327" s="111">
        <v>42.07</v>
      </c>
    </row>
    <row r="328" spans="1:5" ht="15">
      <c r="A328" s="262" t="s">
        <v>129</v>
      </c>
      <c r="B328" s="261"/>
      <c r="C328" s="110">
        <v>3980</v>
      </c>
      <c r="D328" s="110">
        <v>1674.54</v>
      </c>
      <c r="E328" s="111">
        <v>42.07</v>
      </c>
    </row>
    <row r="329" spans="1:5" ht="15">
      <c r="A329" s="118" t="s">
        <v>386</v>
      </c>
      <c r="B329" s="118" t="s">
        <v>387</v>
      </c>
      <c r="C329" s="119">
        <v>3980</v>
      </c>
      <c r="D329" s="119">
        <v>1674.54</v>
      </c>
      <c r="E329" s="120">
        <v>42.07</v>
      </c>
    </row>
    <row r="330" spans="1:5" ht="15">
      <c r="A330" s="81" t="s">
        <v>87</v>
      </c>
      <c r="B330" s="81" t="s">
        <v>18</v>
      </c>
      <c r="C330" s="121" t="s">
        <v>71</v>
      </c>
      <c r="D330" s="121">
        <v>1194.54</v>
      </c>
      <c r="E330" s="122" t="s">
        <v>71</v>
      </c>
    </row>
    <row r="331" spans="1:5" ht="15">
      <c r="A331" s="81" t="s">
        <v>90</v>
      </c>
      <c r="B331" s="81" t="s">
        <v>68</v>
      </c>
      <c r="C331" s="121" t="s">
        <v>71</v>
      </c>
      <c r="D331" s="121">
        <v>480</v>
      </c>
      <c r="E331" s="122" t="s">
        <v>71</v>
      </c>
    </row>
    <row r="332" spans="1:5" ht="15">
      <c r="A332" s="115" t="s">
        <v>276</v>
      </c>
      <c r="B332" s="115" t="s">
        <v>283</v>
      </c>
      <c r="C332" s="116">
        <v>3980</v>
      </c>
      <c r="D332" s="116">
        <v>0</v>
      </c>
      <c r="E332" s="117">
        <v>0</v>
      </c>
    </row>
    <row r="333" spans="1:5" ht="15">
      <c r="A333" s="262" t="s">
        <v>128</v>
      </c>
      <c r="B333" s="261"/>
      <c r="C333" s="110">
        <v>3980</v>
      </c>
      <c r="D333" s="110">
        <v>0</v>
      </c>
      <c r="E333" s="111">
        <v>0</v>
      </c>
    </row>
    <row r="334" spans="1:5" ht="15">
      <c r="A334" s="262" t="s">
        <v>129</v>
      </c>
      <c r="B334" s="261"/>
      <c r="C334" s="110">
        <v>3980</v>
      </c>
      <c r="D334" s="110">
        <v>0</v>
      </c>
      <c r="E334" s="111">
        <v>0</v>
      </c>
    </row>
    <row r="335" spans="1:5" ht="15">
      <c r="A335" s="118" t="s">
        <v>400</v>
      </c>
      <c r="B335" s="118" t="s">
        <v>401</v>
      </c>
      <c r="C335" s="119">
        <v>3980</v>
      </c>
      <c r="D335" s="119">
        <v>0</v>
      </c>
      <c r="E335" s="120">
        <v>0</v>
      </c>
    </row>
    <row r="336" spans="1:5" ht="15">
      <c r="A336" s="115" t="s">
        <v>255</v>
      </c>
      <c r="B336" s="115" t="s">
        <v>465</v>
      </c>
      <c r="C336" s="116">
        <v>3320</v>
      </c>
      <c r="D336" s="116">
        <v>0</v>
      </c>
      <c r="E336" s="117">
        <v>0</v>
      </c>
    </row>
    <row r="337" spans="1:5" ht="15">
      <c r="A337" s="262" t="s">
        <v>128</v>
      </c>
      <c r="B337" s="261"/>
      <c r="C337" s="110">
        <v>3320</v>
      </c>
      <c r="D337" s="110">
        <v>0</v>
      </c>
      <c r="E337" s="111">
        <v>0</v>
      </c>
    </row>
    <row r="338" spans="1:5" ht="15">
      <c r="A338" s="262" t="s">
        <v>129</v>
      </c>
      <c r="B338" s="261"/>
      <c r="C338" s="110">
        <v>3320</v>
      </c>
      <c r="D338" s="110">
        <v>0</v>
      </c>
      <c r="E338" s="111">
        <v>0</v>
      </c>
    </row>
    <row r="339" spans="1:5" ht="15">
      <c r="A339" s="118" t="s">
        <v>386</v>
      </c>
      <c r="B339" s="118" t="s">
        <v>387</v>
      </c>
      <c r="C339" s="119">
        <v>3320</v>
      </c>
      <c r="D339" s="119">
        <v>0</v>
      </c>
      <c r="E339" s="120">
        <v>0</v>
      </c>
    </row>
    <row r="340" spans="1:5" ht="15">
      <c r="A340" s="112" t="s">
        <v>284</v>
      </c>
      <c r="B340" s="112" t="s">
        <v>285</v>
      </c>
      <c r="C340" s="113">
        <v>193640</v>
      </c>
      <c r="D340" s="113">
        <v>112103.76</v>
      </c>
      <c r="E340" s="114">
        <v>57.89</v>
      </c>
    </row>
    <row r="341" spans="1:5" ht="15">
      <c r="A341" s="115" t="s">
        <v>251</v>
      </c>
      <c r="B341" s="115" t="s">
        <v>286</v>
      </c>
      <c r="C341" s="116">
        <v>39820</v>
      </c>
      <c r="D341" s="116">
        <v>7516.91</v>
      </c>
      <c r="E341" s="117">
        <v>18.88</v>
      </c>
    </row>
    <row r="342" spans="1:5" ht="15">
      <c r="A342" s="262" t="s">
        <v>128</v>
      </c>
      <c r="B342" s="261"/>
      <c r="C342" s="110">
        <v>10620</v>
      </c>
      <c r="D342" s="110">
        <v>1152.74</v>
      </c>
      <c r="E342" s="111">
        <v>10.85</v>
      </c>
    </row>
    <row r="343" spans="1:5" ht="15">
      <c r="A343" s="262" t="s">
        <v>129</v>
      </c>
      <c r="B343" s="261"/>
      <c r="C343" s="110">
        <v>10620</v>
      </c>
      <c r="D343" s="110">
        <v>1152.74</v>
      </c>
      <c r="E343" s="111">
        <v>10.85</v>
      </c>
    </row>
    <row r="344" spans="1:5" ht="15">
      <c r="A344" s="118" t="s">
        <v>386</v>
      </c>
      <c r="B344" s="118" t="s">
        <v>387</v>
      </c>
      <c r="C344" s="119">
        <v>10620</v>
      </c>
      <c r="D344" s="119">
        <v>1152.74</v>
      </c>
      <c r="E344" s="120">
        <v>10.85</v>
      </c>
    </row>
    <row r="345" spans="1:5" ht="15">
      <c r="A345" s="81" t="s">
        <v>86</v>
      </c>
      <c r="B345" s="81" t="s">
        <v>17</v>
      </c>
      <c r="C345" s="121" t="s">
        <v>71</v>
      </c>
      <c r="D345" s="121">
        <v>102.5</v>
      </c>
      <c r="E345" s="122" t="s">
        <v>71</v>
      </c>
    </row>
    <row r="346" spans="1:5" ht="15">
      <c r="A346" s="81" t="s">
        <v>89</v>
      </c>
      <c r="B346" s="81" t="s">
        <v>20</v>
      </c>
      <c r="C346" s="121" t="s">
        <v>71</v>
      </c>
      <c r="D346" s="121">
        <v>1050.24</v>
      </c>
      <c r="E346" s="122" t="s">
        <v>71</v>
      </c>
    </row>
    <row r="347" spans="1:5" ht="15">
      <c r="A347" s="262" t="s">
        <v>130</v>
      </c>
      <c r="B347" s="261"/>
      <c r="C347" s="110">
        <v>29200</v>
      </c>
      <c r="D347" s="110">
        <v>6364.17</v>
      </c>
      <c r="E347" s="111">
        <v>21.8</v>
      </c>
    </row>
    <row r="348" spans="1:5" ht="15">
      <c r="A348" s="262" t="s">
        <v>131</v>
      </c>
      <c r="B348" s="261"/>
      <c r="C348" s="110">
        <v>29200</v>
      </c>
      <c r="D348" s="110">
        <v>6364.17</v>
      </c>
      <c r="E348" s="111">
        <v>21.8</v>
      </c>
    </row>
    <row r="349" spans="1:5" ht="15">
      <c r="A349" s="262" t="s">
        <v>410</v>
      </c>
      <c r="B349" s="261"/>
      <c r="C349" s="110">
        <v>29200</v>
      </c>
      <c r="D349" s="110">
        <v>6364.17</v>
      </c>
      <c r="E349" s="111">
        <v>21.8</v>
      </c>
    </row>
    <row r="350" spans="1:5" ht="15">
      <c r="A350" s="118" t="s">
        <v>386</v>
      </c>
      <c r="B350" s="118" t="s">
        <v>387</v>
      </c>
      <c r="C350" s="119">
        <v>29200</v>
      </c>
      <c r="D350" s="119">
        <v>6364.17</v>
      </c>
      <c r="E350" s="120">
        <v>21.8</v>
      </c>
    </row>
    <row r="351" spans="1:5" ht="15">
      <c r="A351" s="81" t="s">
        <v>142</v>
      </c>
      <c r="B351" s="81" t="s">
        <v>143</v>
      </c>
      <c r="C351" s="121" t="s">
        <v>71</v>
      </c>
      <c r="D351" s="121">
        <v>6364.17</v>
      </c>
      <c r="E351" s="122" t="s">
        <v>71</v>
      </c>
    </row>
    <row r="352" spans="1:5" ht="15">
      <c r="A352" s="115" t="s">
        <v>252</v>
      </c>
      <c r="B352" s="115" t="s">
        <v>287</v>
      </c>
      <c r="C352" s="116">
        <v>2650</v>
      </c>
      <c r="D352" s="116">
        <v>0</v>
      </c>
      <c r="E352" s="117">
        <v>0</v>
      </c>
    </row>
    <row r="353" spans="1:5" ht="15">
      <c r="A353" s="262" t="s">
        <v>128</v>
      </c>
      <c r="B353" s="261"/>
      <c r="C353" s="110">
        <v>2650</v>
      </c>
      <c r="D353" s="110">
        <v>0</v>
      </c>
      <c r="E353" s="111">
        <v>0</v>
      </c>
    </row>
    <row r="354" spans="1:5" ht="15">
      <c r="A354" s="262" t="s">
        <v>129</v>
      </c>
      <c r="B354" s="261"/>
      <c r="C354" s="110">
        <v>2650</v>
      </c>
      <c r="D354" s="110">
        <v>0</v>
      </c>
      <c r="E354" s="111">
        <v>0</v>
      </c>
    </row>
    <row r="355" spans="1:5" ht="15">
      <c r="A355" s="118" t="s">
        <v>386</v>
      </c>
      <c r="B355" s="118" t="s">
        <v>387</v>
      </c>
      <c r="C355" s="119">
        <v>2650</v>
      </c>
      <c r="D355" s="119">
        <v>0</v>
      </c>
      <c r="E355" s="120">
        <v>0</v>
      </c>
    </row>
    <row r="356" spans="1:5" ht="15">
      <c r="A356" s="115" t="s">
        <v>261</v>
      </c>
      <c r="B356" s="115" t="s">
        <v>288</v>
      </c>
      <c r="C356" s="116">
        <v>14600</v>
      </c>
      <c r="D356" s="116">
        <v>5498.83</v>
      </c>
      <c r="E356" s="117">
        <v>37.66</v>
      </c>
    </row>
    <row r="357" spans="1:5" ht="15">
      <c r="A357" s="262" t="s">
        <v>128</v>
      </c>
      <c r="B357" s="261"/>
      <c r="C357" s="110">
        <v>14600</v>
      </c>
      <c r="D357" s="110">
        <v>5498.83</v>
      </c>
      <c r="E357" s="111">
        <v>37.66</v>
      </c>
    </row>
    <row r="358" spans="1:5" ht="15">
      <c r="A358" s="262" t="s">
        <v>129</v>
      </c>
      <c r="B358" s="261"/>
      <c r="C358" s="110">
        <v>14600</v>
      </c>
      <c r="D358" s="110">
        <v>5498.83</v>
      </c>
      <c r="E358" s="111">
        <v>37.66</v>
      </c>
    </row>
    <row r="359" spans="1:5" ht="15">
      <c r="A359" s="118" t="s">
        <v>386</v>
      </c>
      <c r="B359" s="118" t="s">
        <v>387</v>
      </c>
      <c r="C359" s="119">
        <v>14600</v>
      </c>
      <c r="D359" s="119">
        <v>5498.83</v>
      </c>
      <c r="E359" s="120">
        <v>37.66</v>
      </c>
    </row>
    <row r="360" spans="1:5" ht="15">
      <c r="A360" s="81" t="s">
        <v>91</v>
      </c>
      <c r="B360" s="81" t="s">
        <v>21</v>
      </c>
      <c r="C360" s="121" t="s">
        <v>71</v>
      </c>
      <c r="D360" s="121">
        <v>5498.83</v>
      </c>
      <c r="E360" s="122" t="s">
        <v>71</v>
      </c>
    </row>
    <row r="361" spans="1:5" ht="15">
      <c r="A361" s="115" t="s">
        <v>262</v>
      </c>
      <c r="B361" s="115" t="s">
        <v>466</v>
      </c>
      <c r="C361" s="116">
        <v>2650</v>
      </c>
      <c r="D361" s="116">
        <v>0</v>
      </c>
      <c r="E361" s="117">
        <v>0</v>
      </c>
    </row>
    <row r="362" spans="1:5" ht="15">
      <c r="A362" s="262" t="s">
        <v>128</v>
      </c>
      <c r="B362" s="261"/>
      <c r="C362" s="110">
        <v>2650</v>
      </c>
      <c r="D362" s="110">
        <v>0</v>
      </c>
      <c r="E362" s="111">
        <v>0</v>
      </c>
    </row>
    <row r="363" spans="1:5" ht="15">
      <c r="A363" s="262" t="s">
        <v>129</v>
      </c>
      <c r="B363" s="261"/>
      <c r="C363" s="110">
        <v>2650</v>
      </c>
      <c r="D363" s="110">
        <v>0</v>
      </c>
      <c r="E363" s="111">
        <v>0</v>
      </c>
    </row>
    <row r="364" spans="1:5" ht="15">
      <c r="A364" s="118" t="s">
        <v>386</v>
      </c>
      <c r="B364" s="118" t="s">
        <v>387</v>
      </c>
      <c r="C364" s="119">
        <v>2650</v>
      </c>
      <c r="D364" s="119">
        <v>0</v>
      </c>
      <c r="E364" s="120">
        <v>0</v>
      </c>
    </row>
    <row r="365" spans="1:5" ht="15">
      <c r="A365" s="115" t="s">
        <v>263</v>
      </c>
      <c r="B365" s="115" t="s">
        <v>467</v>
      </c>
      <c r="C365" s="116">
        <v>21240</v>
      </c>
      <c r="D365" s="116">
        <v>9408.46</v>
      </c>
      <c r="E365" s="117">
        <v>44.3</v>
      </c>
    </row>
    <row r="366" spans="1:5" ht="15">
      <c r="A366" s="262" t="s">
        <v>128</v>
      </c>
      <c r="B366" s="261"/>
      <c r="C366" s="110">
        <v>21240</v>
      </c>
      <c r="D366" s="110">
        <v>9408.46</v>
      </c>
      <c r="E366" s="111">
        <v>44.3</v>
      </c>
    </row>
    <row r="367" spans="1:5" ht="15">
      <c r="A367" s="262" t="s">
        <v>129</v>
      </c>
      <c r="B367" s="261"/>
      <c r="C367" s="110">
        <v>21240</v>
      </c>
      <c r="D367" s="110">
        <v>9408.46</v>
      </c>
      <c r="E367" s="111">
        <v>44.3</v>
      </c>
    </row>
    <row r="368" spans="1:5" ht="15">
      <c r="A368" s="118" t="s">
        <v>386</v>
      </c>
      <c r="B368" s="118" t="s">
        <v>387</v>
      </c>
      <c r="C368" s="119">
        <v>21240</v>
      </c>
      <c r="D368" s="119">
        <v>9408.46</v>
      </c>
      <c r="E368" s="120">
        <v>44.3</v>
      </c>
    </row>
    <row r="369" spans="1:5" ht="15">
      <c r="A369" s="81" t="s">
        <v>87</v>
      </c>
      <c r="B369" s="81" t="s">
        <v>18</v>
      </c>
      <c r="C369" s="121" t="s">
        <v>71</v>
      </c>
      <c r="D369" s="121">
        <v>9408.46</v>
      </c>
      <c r="E369" s="122" t="s">
        <v>71</v>
      </c>
    </row>
    <row r="370" spans="1:5" ht="15">
      <c r="A370" s="115" t="s">
        <v>272</v>
      </c>
      <c r="B370" s="115" t="s">
        <v>289</v>
      </c>
      <c r="C370" s="116">
        <v>1330</v>
      </c>
      <c r="D370" s="116">
        <v>0</v>
      </c>
      <c r="E370" s="117">
        <v>0</v>
      </c>
    </row>
    <row r="371" spans="1:5" ht="15">
      <c r="A371" s="262" t="s">
        <v>128</v>
      </c>
      <c r="B371" s="261"/>
      <c r="C371" s="110">
        <v>1330</v>
      </c>
      <c r="D371" s="110">
        <v>0</v>
      </c>
      <c r="E371" s="111">
        <v>0</v>
      </c>
    </row>
    <row r="372" spans="1:5" ht="15">
      <c r="A372" s="262" t="s">
        <v>129</v>
      </c>
      <c r="B372" s="261"/>
      <c r="C372" s="110">
        <v>1330</v>
      </c>
      <c r="D372" s="110">
        <v>0</v>
      </c>
      <c r="E372" s="111">
        <v>0</v>
      </c>
    </row>
    <row r="373" spans="1:5" ht="15">
      <c r="A373" s="118" t="s">
        <v>386</v>
      </c>
      <c r="B373" s="118" t="s">
        <v>387</v>
      </c>
      <c r="C373" s="119">
        <v>1330</v>
      </c>
      <c r="D373" s="119">
        <v>0</v>
      </c>
      <c r="E373" s="120">
        <v>0</v>
      </c>
    </row>
    <row r="374" spans="1:5" ht="15">
      <c r="A374" s="115" t="s">
        <v>274</v>
      </c>
      <c r="B374" s="115" t="s">
        <v>468</v>
      </c>
      <c r="C374" s="116">
        <v>2650</v>
      </c>
      <c r="D374" s="116">
        <v>0</v>
      </c>
      <c r="E374" s="117">
        <v>0</v>
      </c>
    </row>
    <row r="375" spans="1:5" ht="15">
      <c r="A375" s="262" t="s">
        <v>128</v>
      </c>
      <c r="B375" s="261"/>
      <c r="C375" s="110">
        <v>2650</v>
      </c>
      <c r="D375" s="110">
        <v>0</v>
      </c>
      <c r="E375" s="111">
        <v>0</v>
      </c>
    </row>
    <row r="376" spans="1:5" ht="15">
      <c r="A376" s="262" t="s">
        <v>129</v>
      </c>
      <c r="B376" s="261"/>
      <c r="C376" s="110">
        <v>2650</v>
      </c>
      <c r="D376" s="110">
        <v>0</v>
      </c>
      <c r="E376" s="111">
        <v>0</v>
      </c>
    </row>
    <row r="377" spans="1:5" ht="15">
      <c r="A377" s="118" t="s">
        <v>400</v>
      </c>
      <c r="B377" s="118" t="s">
        <v>401</v>
      </c>
      <c r="C377" s="119">
        <v>2650</v>
      </c>
      <c r="D377" s="119">
        <v>0</v>
      </c>
      <c r="E377" s="120">
        <v>0</v>
      </c>
    </row>
    <row r="378" spans="1:5" ht="15">
      <c r="A378" s="115" t="s">
        <v>349</v>
      </c>
      <c r="B378" s="115" t="s">
        <v>469</v>
      </c>
      <c r="C378" s="116">
        <v>11950</v>
      </c>
      <c r="D378" s="116">
        <v>6062.13</v>
      </c>
      <c r="E378" s="117">
        <v>50.73</v>
      </c>
    </row>
    <row r="379" spans="1:5" ht="15">
      <c r="A379" s="262" t="s">
        <v>128</v>
      </c>
      <c r="B379" s="261"/>
      <c r="C379" s="110">
        <v>11950</v>
      </c>
      <c r="D379" s="110">
        <v>6062.13</v>
      </c>
      <c r="E379" s="111">
        <v>50.73</v>
      </c>
    </row>
    <row r="380" spans="1:5" ht="15">
      <c r="A380" s="262" t="s">
        <v>129</v>
      </c>
      <c r="B380" s="261"/>
      <c r="C380" s="110">
        <v>11950</v>
      </c>
      <c r="D380" s="110">
        <v>6062.13</v>
      </c>
      <c r="E380" s="111">
        <v>50.73</v>
      </c>
    </row>
    <row r="381" spans="1:5" ht="15">
      <c r="A381" s="118" t="s">
        <v>386</v>
      </c>
      <c r="B381" s="118" t="s">
        <v>387</v>
      </c>
      <c r="C381" s="119">
        <v>11950</v>
      </c>
      <c r="D381" s="119">
        <v>6062.13</v>
      </c>
      <c r="E381" s="120">
        <v>50.73</v>
      </c>
    </row>
    <row r="382" spans="1:5" ht="15">
      <c r="A382" s="81" t="s">
        <v>89</v>
      </c>
      <c r="B382" s="81" t="s">
        <v>20</v>
      </c>
      <c r="C382" s="121" t="s">
        <v>71</v>
      </c>
      <c r="D382" s="121">
        <v>6062.13</v>
      </c>
      <c r="E382" s="122" t="s">
        <v>71</v>
      </c>
    </row>
    <row r="383" spans="1:5" ht="15">
      <c r="A383" s="115" t="s">
        <v>470</v>
      </c>
      <c r="B383" s="115" t="s">
        <v>471</v>
      </c>
      <c r="C383" s="116">
        <v>3980</v>
      </c>
      <c r="D383" s="116">
        <v>2842.88</v>
      </c>
      <c r="E383" s="117">
        <v>71.43</v>
      </c>
    </row>
    <row r="384" spans="1:5" ht="15">
      <c r="A384" s="262" t="s">
        <v>128</v>
      </c>
      <c r="B384" s="261"/>
      <c r="C384" s="110">
        <v>3980</v>
      </c>
      <c r="D384" s="110">
        <v>2842.88</v>
      </c>
      <c r="E384" s="111">
        <v>71.43</v>
      </c>
    </row>
    <row r="385" spans="1:5" ht="15">
      <c r="A385" s="262" t="s">
        <v>129</v>
      </c>
      <c r="B385" s="261"/>
      <c r="C385" s="110">
        <v>3980</v>
      </c>
      <c r="D385" s="110">
        <v>2842.88</v>
      </c>
      <c r="E385" s="111">
        <v>71.43</v>
      </c>
    </row>
    <row r="386" spans="1:5" ht="15">
      <c r="A386" s="118" t="s">
        <v>386</v>
      </c>
      <c r="B386" s="118" t="s">
        <v>387</v>
      </c>
      <c r="C386" s="119">
        <v>3980</v>
      </c>
      <c r="D386" s="119">
        <v>2842.88</v>
      </c>
      <c r="E386" s="120">
        <v>71.43</v>
      </c>
    </row>
    <row r="387" spans="1:5" ht="15">
      <c r="A387" s="81" t="s">
        <v>83</v>
      </c>
      <c r="B387" s="81" t="s">
        <v>14</v>
      </c>
      <c r="C387" s="121" t="s">
        <v>71</v>
      </c>
      <c r="D387" s="121">
        <v>2842.88</v>
      </c>
      <c r="E387" s="122" t="s">
        <v>71</v>
      </c>
    </row>
    <row r="388" spans="1:5" ht="15">
      <c r="A388" s="115" t="s">
        <v>265</v>
      </c>
      <c r="B388" s="115" t="s">
        <v>472</v>
      </c>
      <c r="C388" s="116">
        <v>79500</v>
      </c>
      <c r="D388" s="116">
        <v>70597.69</v>
      </c>
      <c r="E388" s="117">
        <v>88.8</v>
      </c>
    </row>
    <row r="389" spans="1:5" ht="15">
      <c r="A389" s="262" t="s">
        <v>128</v>
      </c>
      <c r="B389" s="261"/>
      <c r="C389" s="110">
        <v>47780</v>
      </c>
      <c r="D389" s="110">
        <v>42574.85</v>
      </c>
      <c r="E389" s="111">
        <v>89.11</v>
      </c>
    </row>
    <row r="390" spans="1:5" ht="15">
      <c r="A390" s="262" t="s">
        <v>129</v>
      </c>
      <c r="B390" s="261"/>
      <c r="C390" s="110">
        <v>47780</v>
      </c>
      <c r="D390" s="110">
        <v>42574.85</v>
      </c>
      <c r="E390" s="111">
        <v>89.11</v>
      </c>
    </row>
    <row r="391" spans="1:5" ht="15">
      <c r="A391" s="118" t="s">
        <v>400</v>
      </c>
      <c r="B391" s="118" t="s">
        <v>401</v>
      </c>
      <c r="C391" s="119">
        <v>47780</v>
      </c>
      <c r="D391" s="119">
        <v>42574.85</v>
      </c>
      <c r="E391" s="120">
        <v>89.11</v>
      </c>
    </row>
    <row r="392" spans="1:5" ht="15">
      <c r="A392" s="81" t="s">
        <v>154</v>
      </c>
      <c r="B392" s="81" t="s">
        <v>155</v>
      </c>
      <c r="C392" s="121" t="s">
        <v>71</v>
      </c>
      <c r="D392" s="121">
        <v>42574.85</v>
      </c>
      <c r="E392" s="122" t="s">
        <v>71</v>
      </c>
    </row>
    <row r="393" spans="1:5" ht="15">
      <c r="A393" s="262" t="s">
        <v>134</v>
      </c>
      <c r="B393" s="261"/>
      <c r="C393" s="110">
        <v>31720</v>
      </c>
      <c r="D393" s="110">
        <v>28022.84</v>
      </c>
      <c r="E393" s="111">
        <v>88.34</v>
      </c>
    </row>
    <row r="394" spans="1:5" ht="15">
      <c r="A394" s="262" t="s">
        <v>422</v>
      </c>
      <c r="B394" s="261"/>
      <c r="C394" s="110">
        <v>31720</v>
      </c>
      <c r="D394" s="110">
        <v>28022.84</v>
      </c>
      <c r="E394" s="111">
        <v>88.34</v>
      </c>
    </row>
    <row r="395" spans="1:5" ht="15">
      <c r="A395" s="262" t="s">
        <v>698</v>
      </c>
      <c r="B395" s="261"/>
      <c r="C395" s="110">
        <v>31720</v>
      </c>
      <c r="D395" s="110">
        <v>28022.84</v>
      </c>
      <c r="E395" s="111">
        <v>88.34</v>
      </c>
    </row>
    <row r="396" spans="1:5" ht="15">
      <c r="A396" s="118" t="s">
        <v>400</v>
      </c>
      <c r="B396" s="118" t="s">
        <v>401</v>
      </c>
      <c r="C396" s="119">
        <v>31720</v>
      </c>
      <c r="D396" s="119">
        <v>28022.84</v>
      </c>
      <c r="E396" s="120">
        <v>88.34</v>
      </c>
    </row>
    <row r="397" spans="1:5" ht="15">
      <c r="A397" s="81" t="s">
        <v>154</v>
      </c>
      <c r="B397" s="81" t="s">
        <v>155</v>
      </c>
      <c r="C397" s="121" t="s">
        <v>71</v>
      </c>
      <c r="D397" s="121">
        <v>3878.15</v>
      </c>
      <c r="E397" s="122" t="s">
        <v>71</v>
      </c>
    </row>
    <row r="398" spans="1:5" ht="15">
      <c r="A398" s="81" t="s">
        <v>402</v>
      </c>
      <c r="B398" s="81" t="s">
        <v>403</v>
      </c>
      <c r="C398" s="121" t="s">
        <v>71</v>
      </c>
      <c r="D398" s="121">
        <v>24144.69</v>
      </c>
      <c r="E398" s="122" t="s">
        <v>71</v>
      </c>
    </row>
    <row r="399" spans="1:5" ht="15">
      <c r="A399" s="115" t="s">
        <v>276</v>
      </c>
      <c r="B399" s="115" t="s">
        <v>290</v>
      </c>
      <c r="C399" s="116">
        <v>13270</v>
      </c>
      <c r="D399" s="116">
        <v>10176.86</v>
      </c>
      <c r="E399" s="117">
        <v>76.69</v>
      </c>
    </row>
    <row r="400" spans="1:5" ht="15">
      <c r="A400" s="262" t="s">
        <v>128</v>
      </c>
      <c r="B400" s="261"/>
      <c r="C400" s="110">
        <v>13270</v>
      </c>
      <c r="D400" s="110">
        <v>10176.86</v>
      </c>
      <c r="E400" s="111">
        <v>76.69</v>
      </c>
    </row>
    <row r="401" spans="1:5" ht="15">
      <c r="A401" s="262" t="s">
        <v>129</v>
      </c>
      <c r="B401" s="261"/>
      <c r="C401" s="110">
        <v>13270</v>
      </c>
      <c r="D401" s="110">
        <v>10176.86</v>
      </c>
      <c r="E401" s="111">
        <v>76.69</v>
      </c>
    </row>
    <row r="402" spans="1:5" ht="15">
      <c r="A402" s="118" t="s">
        <v>400</v>
      </c>
      <c r="B402" s="118" t="s">
        <v>401</v>
      </c>
      <c r="C402" s="119">
        <v>13270</v>
      </c>
      <c r="D402" s="119">
        <v>10176.86</v>
      </c>
      <c r="E402" s="120">
        <v>76.69</v>
      </c>
    </row>
    <row r="403" spans="1:5" ht="15">
      <c r="A403" s="81" t="s">
        <v>105</v>
      </c>
      <c r="B403" s="81" t="s">
        <v>38</v>
      </c>
      <c r="C403" s="121" t="s">
        <v>71</v>
      </c>
      <c r="D403" s="121">
        <v>10176.86</v>
      </c>
      <c r="E403" s="122" t="s">
        <v>71</v>
      </c>
    </row>
    <row r="404" spans="1:5" ht="15">
      <c r="A404" s="112" t="s">
        <v>291</v>
      </c>
      <c r="B404" s="112" t="s">
        <v>473</v>
      </c>
      <c r="C404" s="113">
        <v>156350</v>
      </c>
      <c r="D404" s="113">
        <v>62858.8</v>
      </c>
      <c r="E404" s="114">
        <v>40.2</v>
      </c>
    </row>
    <row r="405" spans="1:5" ht="15">
      <c r="A405" s="115" t="s">
        <v>251</v>
      </c>
      <c r="B405" s="115" t="s">
        <v>292</v>
      </c>
      <c r="C405" s="116">
        <v>46460</v>
      </c>
      <c r="D405" s="116">
        <v>10066.83</v>
      </c>
      <c r="E405" s="117">
        <v>21.67</v>
      </c>
    </row>
    <row r="406" spans="1:5" ht="15">
      <c r="A406" s="262" t="s">
        <v>130</v>
      </c>
      <c r="B406" s="261"/>
      <c r="C406" s="110">
        <v>46460</v>
      </c>
      <c r="D406" s="110">
        <v>10066.83</v>
      </c>
      <c r="E406" s="111">
        <v>21.67</v>
      </c>
    </row>
    <row r="407" spans="1:5" ht="15">
      <c r="A407" s="262" t="s">
        <v>412</v>
      </c>
      <c r="B407" s="261"/>
      <c r="C407" s="110">
        <v>46460</v>
      </c>
      <c r="D407" s="110">
        <v>10066.83</v>
      </c>
      <c r="E407" s="111">
        <v>21.67</v>
      </c>
    </row>
    <row r="408" spans="1:5" ht="15">
      <c r="A408" s="262" t="s">
        <v>413</v>
      </c>
      <c r="B408" s="261"/>
      <c r="C408" s="110">
        <v>46460</v>
      </c>
      <c r="D408" s="110">
        <v>10066.83</v>
      </c>
      <c r="E408" s="111">
        <v>21.67</v>
      </c>
    </row>
    <row r="409" spans="1:5" ht="15">
      <c r="A409" s="118" t="s">
        <v>386</v>
      </c>
      <c r="B409" s="118" t="s">
        <v>387</v>
      </c>
      <c r="C409" s="119">
        <v>46460</v>
      </c>
      <c r="D409" s="119">
        <v>10066.83</v>
      </c>
      <c r="E409" s="120">
        <v>21.67</v>
      </c>
    </row>
    <row r="410" spans="1:5" ht="15">
      <c r="A410" s="81" t="s">
        <v>87</v>
      </c>
      <c r="B410" s="81" t="s">
        <v>18</v>
      </c>
      <c r="C410" s="121" t="s">
        <v>71</v>
      </c>
      <c r="D410" s="121">
        <v>9121.18</v>
      </c>
      <c r="E410" s="122" t="s">
        <v>71</v>
      </c>
    </row>
    <row r="411" spans="1:5" ht="15">
      <c r="A411" s="81" t="s">
        <v>92</v>
      </c>
      <c r="B411" s="81" t="s">
        <v>22</v>
      </c>
      <c r="C411" s="121" t="s">
        <v>71</v>
      </c>
      <c r="D411" s="121">
        <v>945.65</v>
      </c>
      <c r="E411" s="122" t="s">
        <v>71</v>
      </c>
    </row>
    <row r="412" spans="1:5" ht="15">
      <c r="A412" s="115" t="s">
        <v>252</v>
      </c>
      <c r="B412" s="115" t="s">
        <v>293</v>
      </c>
      <c r="C412" s="116">
        <v>39560</v>
      </c>
      <c r="D412" s="116">
        <v>24476.46</v>
      </c>
      <c r="E412" s="117">
        <v>61.87</v>
      </c>
    </row>
    <row r="413" spans="1:5" ht="15">
      <c r="A413" s="262" t="s">
        <v>128</v>
      </c>
      <c r="B413" s="261"/>
      <c r="C413" s="110">
        <v>39560</v>
      </c>
      <c r="D413" s="110">
        <v>24476.46</v>
      </c>
      <c r="E413" s="111">
        <v>61.87</v>
      </c>
    </row>
    <row r="414" spans="1:5" ht="15">
      <c r="A414" s="262" t="s">
        <v>129</v>
      </c>
      <c r="B414" s="261"/>
      <c r="C414" s="110">
        <v>39560</v>
      </c>
      <c r="D414" s="110">
        <v>24476.46</v>
      </c>
      <c r="E414" s="111">
        <v>61.87</v>
      </c>
    </row>
    <row r="415" spans="1:5" ht="15">
      <c r="A415" s="118" t="s">
        <v>386</v>
      </c>
      <c r="B415" s="118" t="s">
        <v>387</v>
      </c>
      <c r="C415" s="119">
        <v>32920</v>
      </c>
      <c r="D415" s="119">
        <v>19424.61</v>
      </c>
      <c r="E415" s="120">
        <v>59.01</v>
      </c>
    </row>
    <row r="416" spans="1:5" ht="15">
      <c r="A416" s="81" t="s">
        <v>82</v>
      </c>
      <c r="B416" s="81" t="s">
        <v>13</v>
      </c>
      <c r="C416" s="121" t="s">
        <v>71</v>
      </c>
      <c r="D416" s="121">
        <v>5970.15</v>
      </c>
      <c r="E416" s="122" t="s">
        <v>71</v>
      </c>
    </row>
    <row r="417" spans="1:5" ht="15">
      <c r="A417" s="81" t="s">
        <v>83</v>
      </c>
      <c r="B417" s="81" t="s">
        <v>14</v>
      </c>
      <c r="C417" s="121" t="s">
        <v>71</v>
      </c>
      <c r="D417" s="121">
        <v>5865.57</v>
      </c>
      <c r="E417" s="122" t="s">
        <v>71</v>
      </c>
    </row>
    <row r="418" spans="1:5" ht="15">
      <c r="A418" s="81" t="s">
        <v>86</v>
      </c>
      <c r="B418" s="81" t="s">
        <v>17</v>
      </c>
      <c r="C418" s="121" t="s">
        <v>71</v>
      </c>
      <c r="D418" s="121">
        <v>375</v>
      </c>
      <c r="E418" s="122" t="s">
        <v>71</v>
      </c>
    </row>
    <row r="419" spans="1:5" ht="15">
      <c r="A419" s="81" t="s">
        <v>87</v>
      </c>
      <c r="B419" s="81" t="s">
        <v>18</v>
      </c>
      <c r="C419" s="121" t="s">
        <v>71</v>
      </c>
      <c r="D419" s="121">
        <v>6524.18</v>
      </c>
      <c r="E419" s="122" t="s">
        <v>71</v>
      </c>
    </row>
    <row r="420" spans="1:5" ht="15">
      <c r="A420" s="81" t="s">
        <v>94</v>
      </c>
      <c r="B420" s="81" t="s">
        <v>24</v>
      </c>
      <c r="C420" s="121" t="s">
        <v>71</v>
      </c>
      <c r="D420" s="121">
        <v>145.59</v>
      </c>
      <c r="E420" s="122" t="s">
        <v>71</v>
      </c>
    </row>
    <row r="421" spans="1:5" ht="15">
      <c r="A421" s="81" t="s">
        <v>117</v>
      </c>
      <c r="B421" s="81" t="s">
        <v>27</v>
      </c>
      <c r="C421" s="121" t="s">
        <v>71</v>
      </c>
      <c r="D421" s="121">
        <v>544.12</v>
      </c>
      <c r="E421" s="122" t="s">
        <v>71</v>
      </c>
    </row>
    <row r="422" spans="1:5" ht="15">
      <c r="A422" s="118" t="s">
        <v>400</v>
      </c>
      <c r="B422" s="118" t="s">
        <v>401</v>
      </c>
      <c r="C422" s="119">
        <v>6640</v>
      </c>
      <c r="D422" s="119">
        <v>5051.85</v>
      </c>
      <c r="E422" s="120">
        <v>76.08</v>
      </c>
    </row>
    <row r="423" spans="1:5" ht="15">
      <c r="A423" s="81" t="s">
        <v>107</v>
      </c>
      <c r="B423" s="81" t="s">
        <v>40</v>
      </c>
      <c r="C423" s="121" t="s">
        <v>71</v>
      </c>
      <c r="D423" s="121">
        <v>5051.85</v>
      </c>
      <c r="E423" s="122" t="s">
        <v>71</v>
      </c>
    </row>
    <row r="424" spans="1:5" ht="15">
      <c r="A424" s="115" t="s">
        <v>261</v>
      </c>
      <c r="B424" s="115" t="s">
        <v>474</v>
      </c>
      <c r="C424" s="116">
        <v>5310</v>
      </c>
      <c r="D424" s="116">
        <v>524.31</v>
      </c>
      <c r="E424" s="117">
        <v>9.87</v>
      </c>
    </row>
    <row r="425" spans="1:5" ht="15">
      <c r="A425" s="262" t="s">
        <v>130</v>
      </c>
      <c r="B425" s="261"/>
      <c r="C425" s="110">
        <v>5310</v>
      </c>
      <c r="D425" s="110">
        <v>524.31</v>
      </c>
      <c r="E425" s="111">
        <v>9.87</v>
      </c>
    </row>
    <row r="426" spans="1:5" ht="15">
      <c r="A426" s="262" t="s">
        <v>412</v>
      </c>
      <c r="B426" s="261"/>
      <c r="C426" s="110">
        <v>5310</v>
      </c>
      <c r="D426" s="110">
        <v>524.31</v>
      </c>
      <c r="E426" s="111">
        <v>9.87</v>
      </c>
    </row>
    <row r="427" spans="1:5" ht="15">
      <c r="A427" s="262" t="s">
        <v>414</v>
      </c>
      <c r="B427" s="261"/>
      <c r="C427" s="110">
        <v>5310</v>
      </c>
      <c r="D427" s="110">
        <v>524.31</v>
      </c>
      <c r="E427" s="111">
        <v>9.87</v>
      </c>
    </row>
    <row r="428" spans="1:5" ht="15">
      <c r="A428" s="118" t="s">
        <v>386</v>
      </c>
      <c r="B428" s="118" t="s">
        <v>387</v>
      </c>
      <c r="C428" s="119">
        <v>5310</v>
      </c>
      <c r="D428" s="119">
        <v>524.31</v>
      </c>
      <c r="E428" s="120">
        <v>9.87</v>
      </c>
    </row>
    <row r="429" spans="1:5" ht="15">
      <c r="A429" s="81" t="s">
        <v>83</v>
      </c>
      <c r="B429" s="81" t="s">
        <v>14</v>
      </c>
      <c r="C429" s="121" t="s">
        <v>71</v>
      </c>
      <c r="D429" s="121">
        <v>74.31</v>
      </c>
      <c r="E429" s="122" t="s">
        <v>71</v>
      </c>
    </row>
    <row r="430" spans="1:5" ht="15">
      <c r="A430" s="81" t="s">
        <v>87</v>
      </c>
      <c r="B430" s="81" t="s">
        <v>18</v>
      </c>
      <c r="C430" s="121" t="s">
        <v>71</v>
      </c>
      <c r="D430" s="121">
        <v>450</v>
      </c>
      <c r="E430" s="122" t="s">
        <v>71</v>
      </c>
    </row>
    <row r="431" spans="1:5" ht="15">
      <c r="A431" s="115" t="s">
        <v>262</v>
      </c>
      <c r="B431" s="115" t="s">
        <v>475</v>
      </c>
      <c r="C431" s="116">
        <v>2650</v>
      </c>
      <c r="D431" s="116">
        <v>0</v>
      </c>
      <c r="E431" s="117">
        <v>0</v>
      </c>
    </row>
    <row r="432" spans="1:5" ht="15">
      <c r="A432" s="262" t="s">
        <v>130</v>
      </c>
      <c r="B432" s="261"/>
      <c r="C432" s="110">
        <v>2650</v>
      </c>
      <c r="D432" s="110">
        <v>0</v>
      </c>
      <c r="E432" s="111">
        <v>0</v>
      </c>
    </row>
    <row r="433" spans="1:5" ht="15">
      <c r="A433" s="262" t="s">
        <v>131</v>
      </c>
      <c r="B433" s="261"/>
      <c r="C433" s="110">
        <v>2650</v>
      </c>
      <c r="D433" s="110">
        <v>0</v>
      </c>
      <c r="E433" s="111">
        <v>0</v>
      </c>
    </row>
    <row r="434" spans="1:5" ht="15">
      <c r="A434" s="118" t="s">
        <v>386</v>
      </c>
      <c r="B434" s="118" t="s">
        <v>387</v>
      </c>
      <c r="C434" s="119">
        <v>2650</v>
      </c>
      <c r="D434" s="119">
        <v>0</v>
      </c>
      <c r="E434" s="120">
        <v>0</v>
      </c>
    </row>
    <row r="435" spans="1:5" ht="15">
      <c r="A435" s="115" t="s">
        <v>263</v>
      </c>
      <c r="B435" s="115" t="s">
        <v>476</v>
      </c>
      <c r="C435" s="116">
        <v>5310</v>
      </c>
      <c r="D435" s="116">
        <v>41.5</v>
      </c>
      <c r="E435" s="117">
        <v>0.78</v>
      </c>
    </row>
    <row r="436" spans="1:5" ht="15">
      <c r="A436" s="262" t="s">
        <v>128</v>
      </c>
      <c r="B436" s="261"/>
      <c r="C436" s="110">
        <v>5310</v>
      </c>
      <c r="D436" s="110">
        <v>41.5</v>
      </c>
      <c r="E436" s="111">
        <v>0.78</v>
      </c>
    </row>
    <row r="437" spans="1:5" ht="15">
      <c r="A437" s="262" t="s">
        <v>129</v>
      </c>
      <c r="B437" s="261"/>
      <c r="C437" s="110">
        <v>5310</v>
      </c>
      <c r="D437" s="110">
        <v>41.5</v>
      </c>
      <c r="E437" s="111">
        <v>0.78</v>
      </c>
    </row>
    <row r="438" spans="1:5" ht="15">
      <c r="A438" s="118" t="s">
        <v>386</v>
      </c>
      <c r="B438" s="118" t="s">
        <v>387</v>
      </c>
      <c r="C438" s="119">
        <v>5310</v>
      </c>
      <c r="D438" s="119">
        <v>41.5</v>
      </c>
      <c r="E438" s="120">
        <v>0.78</v>
      </c>
    </row>
    <row r="439" spans="1:5" ht="15">
      <c r="A439" s="81" t="s">
        <v>87</v>
      </c>
      <c r="B439" s="81" t="s">
        <v>18</v>
      </c>
      <c r="C439" s="121" t="s">
        <v>71</v>
      </c>
      <c r="D439" s="121">
        <v>41.5</v>
      </c>
      <c r="E439" s="122" t="s">
        <v>71</v>
      </c>
    </row>
    <row r="440" spans="1:5" ht="15">
      <c r="A440" s="115" t="s">
        <v>272</v>
      </c>
      <c r="B440" s="115" t="s">
        <v>294</v>
      </c>
      <c r="C440" s="116">
        <v>38490</v>
      </c>
      <c r="D440" s="116">
        <v>26760.57</v>
      </c>
      <c r="E440" s="117">
        <v>69.53</v>
      </c>
    </row>
    <row r="441" spans="1:5" ht="15">
      <c r="A441" s="262" t="s">
        <v>130</v>
      </c>
      <c r="B441" s="261"/>
      <c r="C441" s="110">
        <v>37160</v>
      </c>
      <c r="D441" s="110">
        <v>26760.57</v>
      </c>
      <c r="E441" s="111">
        <v>72.01</v>
      </c>
    </row>
    <row r="442" spans="1:5" ht="15">
      <c r="A442" s="262" t="s">
        <v>412</v>
      </c>
      <c r="B442" s="261"/>
      <c r="C442" s="110">
        <v>37160</v>
      </c>
      <c r="D442" s="110">
        <v>26760.57</v>
      </c>
      <c r="E442" s="111">
        <v>72.01</v>
      </c>
    </row>
    <row r="443" spans="1:5" ht="15">
      <c r="A443" s="262" t="s">
        <v>413</v>
      </c>
      <c r="B443" s="261"/>
      <c r="C443" s="110">
        <v>37160</v>
      </c>
      <c r="D443" s="110">
        <v>26760.57</v>
      </c>
      <c r="E443" s="111">
        <v>72.01</v>
      </c>
    </row>
    <row r="444" spans="1:5" ht="15">
      <c r="A444" s="118" t="s">
        <v>386</v>
      </c>
      <c r="B444" s="118" t="s">
        <v>387</v>
      </c>
      <c r="C444" s="119">
        <v>29200</v>
      </c>
      <c r="D444" s="119">
        <v>24848.07</v>
      </c>
      <c r="E444" s="120">
        <v>85.1</v>
      </c>
    </row>
    <row r="445" spans="1:5" ht="15">
      <c r="A445" s="81" t="s">
        <v>87</v>
      </c>
      <c r="B445" s="81" t="s">
        <v>18</v>
      </c>
      <c r="C445" s="121" t="s">
        <v>71</v>
      </c>
      <c r="D445" s="121">
        <v>500</v>
      </c>
      <c r="E445" s="122" t="s">
        <v>71</v>
      </c>
    </row>
    <row r="446" spans="1:5" ht="15">
      <c r="A446" s="81" t="s">
        <v>90</v>
      </c>
      <c r="B446" s="81" t="s">
        <v>68</v>
      </c>
      <c r="C446" s="121" t="s">
        <v>71</v>
      </c>
      <c r="D446" s="121">
        <v>24348.07</v>
      </c>
      <c r="E446" s="122" t="s">
        <v>71</v>
      </c>
    </row>
    <row r="447" spans="1:5" ht="15">
      <c r="A447" s="118" t="s">
        <v>404</v>
      </c>
      <c r="B447" s="118" t="s">
        <v>405</v>
      </c>
      <c r="C447" s="119">
        <v>7960</v>
      </c>
      <c r="D447" s="119">
        <v>1912.5</v>
      </c>
      <c r="E447" s="120">
        <v>24.03</v>
      </c>
    </row>
    <row r="448" spans="1:5" ht="15">
      <c r="A448" s="81" t="s">
        <v>109</v>
      </c>
      <c r="B448" s="81" t="s">
        <v>42</v>
      </c>
      <c r="C448" s="121" t="s">
        <v>71</v>
      </c>
      <c r="D448" s="121">
        <v>1912.5</v>
      </c>
      <c r="E448" s="122" t="s">
        <v>71</v>
      </c>
    </row>
    <row r="449" spans="1:5" ht="15">
      <c r="A449" s="262" t="s">
        <v>138</v>
      </c>
      <c r="B449" s="261"/>
      <c r="C449" s="110">
        <v>1330</v>
      </c>
      <c r="D449" s="110">
        <v>0</v>
      </c>
      <c r="E449" s="111">
        <v>0</v>
      </c>
    </row>
    <row r="450" spans="1:5" ht="15">
      <c r="A450" s="262" t="s">
        <v>239</v>
      </c>
      <c r="B450" s="261"/>
      <c r="C450" s="110">
        <v>1330</v>
      </c>
      <c r="D450" s="110">
        <v>0</v>
      </c>
      <c r="E450" s="111">
        <v>0</v>
      </c>
    </row>
    <row r="451" spans="1:5" ht="15">
      <c r="A451" s="118" t="s">
        <v>386</v>
      </c>
      <c r="B451" s="118" t="s">
        <v>387</v>
      </c>
      <c r="C451" s="119">
        <v>1330</v>
      </c>
      <c r="D451" s="119">
        <v>0</v>
      </c>
      <c r="E451" s="120">
        <v>0</v>
      </c>
    </row>
    <row r="452" spans="1:5" ht="15">
      <c r="A452" s="115" t="s">
        <v>265</v>
      </c>
      <c r="B452" s="115" t="s">
        <v>477</v>
      </c>
      <c r="C452" s="116">
        <v>15920</v>
      </c>
      <c r="D452" s="116">
        <v>989.13</v>
      </c>
      <c r="E452" s="117">
        <v>6.21</v>
      </c>
    </row>
    <row r="453" spans="1:5" ht="15">
      <c r="A453" s="262" t="s">
        <v>128</v>
      </c>
      <c r="B453" s="261"/>
      <c r="C453" s="110">
        <v>2650</v>
      </c>
      <c r="D453" s="110">
        <v>989.13</v>
      </c>
      <c r="E453" s="111">
        <v>37.33</v>
      </c>
    </row>
    <row r="454" spans="1:5" ht="15">
      <c r="A454" s="262" t="s">
        <v>129</v>
      </c>
      <c r="B454" s="261"/>
      <c r="C454" s="110">
        <v>2650</v>
      </c>
      <c r="D454" s="110">
        <v>989.13</v>
      </c>
      <c r="E454" s="111">
        <v>37.33</v>
      </c>
    </row>
    <row r="455" spans="1:5" ht="15">
      <c r="A455" s="118" t="s">
        <v>400</v>
      </c>
      <c r="B455" s="118" t="s">
        <v>401</v>
      </c>
      <c r="C455" s="119">
        <v>2650</v>
      </c>
      <c r="D455" s="119">
        <v>989.13</v>
      </c>
      <c r="E455" s="120">
        <v>37.33</v>
      </c>
    </row>
    <row r="456" spans="1:5" ht="15">
      <c r="A456" s="81" t="s">
        <v>402</v>
      </c>
      <c r="B456" s="81" t="s">
        <v>403</v>
      </c>
      <c r="C456" s="121" t="s">
        <v>71</v>
      </c>
      <c r="D456" s="121">
        <v>989.13</v>
      </c>
      <c r="E456" s="122" t="s">
        <v>71</v>
      </c>
    </row>
    <row r="457" spans="1:5" ht="15">
      <c r="A457" s="262" t="s">
        <v>130</v>
      </c>
      <c r="B457" s="261"/>
      <c r="C457" s="110">
        <v>13270</v>
      </c>
      <c r="D457" s="110">
        <v>0</v>
      </c>
      <c r="E457" s="111">
        <v>0</v>
      </c>
    </row>
    <row r="458" spans="1:5" ht="15">
      <c r="A458" s="262" t="s">
        <v>412</v>
      </c>
      <c r="B458" s="261"/>
      <c r="C458" s="110">
        <v>13270</v>
      </c>
      <c r="D458" s="110">
        <v>0</v>
      </c>
      <c r="E458" s="111">
        <v>0</v>
      </c>
    </row>
    <row r="459" spans="1:5" ht="15">
      <c r="A459" s="262" t="s">
        <v>413</v>
      </c>
      <c r="B459" s="261"/>
      <c r="C459" s="110">
        <v>13270</v>
      </c>
      <c r="D459" s="110">
        <v>0</v>
      </c>
      <c r="E459" s="111">
        <v>0</v>
      </c>
    </row>
    <row r="460" spans="1:5" ht="15">
      <c r="A460" s="118" t="s">
        <v>400</v>
      </c>
      <c r="B460" s="118" t="s">
        <v>401</v>
      </c>
      <c r="C460" s="119">
        <v>13270</v>
      </c>
      <c r="D460" s="119">
        <v>0</v>
      </c>
      <c r="E460" s="120">
        <v>0</v>
      </c>
    </row>
    <row r="461" spans="1:5" ht="15">
      <c r="A461" s="115" t="s">
        <v>254</v>
      </c>
      <c r="B461" s="115" t="s">
        <v>478</v>
      </c>
      <c r="C461" s="116">
        <v>2650</v>
      </c>
      <c r="D461" s="116">
        <v>0</v>
      </c>
      <c r="E461" s="117">
        <v>0</v>
      </c>
    </row>
    <row r="462" spans="1:5" ht="15">
      <c r="A462" s="262" t="s">
        <v>128</v>
      </c>
      <c r="B462" s="261"/>
      <c r="C462" s="110">
        <v>2650</v>
      </c>
      <c r="D462" s="110">
        <v>0</v>
      </c>
      <c r="E462" s="111">
        <v>0</v>
      </c>
    </row>
    <row r="463" spans="1:5" ht="15">
      <c r="A463" s="262" t="s">
        <v>129</v>
      </c>
      <c r="B463" s="261"/>
      <c r="C463" s="110">
        <v>2650</v>
      </c>
      <c r="D463" s="110">
        <v>0</v>
      </c>
      <c r="E463" s="111">
        <v>0</v>
      </c>
    </row>
    <row r="464" spans="1:5" ht="15">
      <c r="A464" s="118" t="s">
        <v>386</v>
      </c>
      <c r="B464" s="118" t="s">
        <v>387</v>
      </c>
      <c r="C464" s="119">
        <v>2650</v>
      </c>
      <c r="D464" s="119">
        <v>0</v>
      </c>
      <c r="E464" s="120">
        <v>0</v>
      </c>
    </row>
    <row r="465" spans="1:5" ht="15">
      <c r="A465" s="112" t="s">
        <v>295</v>
      </c>
      <c r="B465" s="112" t="s">
        <v>479</v>
      </c>
      <c r="C465" s="113">
        <v>939150</v>
      </c>
      <c r="D465" s="113">
        <v>110927.66</v>
      </c>
      <c r="E465" s="114">
        <v>11.81</v>
      </c>
    </row>
    <row r="466" spans="1:5" ht="15">
      <c r="A466" s="115" t="s">
        <v>265</v>
      </c>
      <c r="B466" s="115" t="s">
        <v>480</v>
      </c>
      <c r="C466" s="116">
        <v>464530</v>
      </c>
      <c r="D466" s="116">
        <v>93395.37</v>
      </c>
      <c r="E466" s="117">
        <v>20.11</v>
      </c>
    </row>
    <row r="467" spans="1:5" ht="15">
      <c r="A467" s="262" t="s">
        <v>128</v>
      </c>
      <c r="B467" s="261"/>
      <c r="C467" s="110">
        <v>331810</v>
      </c>
      <c r="D467" s="110">
        <v>93395.37</v>
      </c>
      <c r="E467" s="111">
        <v>28.15</v>
      </c>
    </row>
    <row r="468" spans="1:5" ht="15">
      <c r="A468" s="262" t="s">
        <v>129</v>
      </c>
      <c r="B468" s="261"/>
      <c r="C468" s="110">
        <v>331810</v>
      </c>
      <c r="D468" s="110">
        <v>93395.37</v>
      </c>
      <c r="E468" s="111">
        <v>28.15</v>
      </c>
    </row>
    <row r="469" spans="1:5" ht="15">
      <c r="A469" s="118" t="s">
        <v>400</v>
      </c>
      <c r="B469" s="118" t="s">
        <v>401</v>
      </c>
      <c r="C469" s="119">
        <v>331810</v>
      </c>
      <c r="D469" s="119">
        <v>93395.37</v>
      </c>
      <c r="E469" s="120">
        <v>28.15</v>
      </c>
    </row>
    <row r="470" spans="1:5" ht="15">
      <c r="A470" s="81" t="s">
        <v>104</v>
      </c>
      <c r="B470" s="81" t="s">
        <v>37</v>
      </c>
      <c r="C470" s="121" t="s">
        <v>71</v>
      </c>
      <c r="D470" s="121">
        <v>93395.37</v>
      </c>
      <c r="E470" s="122" t="s">
        <v>71</v>
      </c>
    </row>
    <row r="471" spans="1:5" ht="15">
      <c r="A471" s="262" t="s">
        <v>134</v>
      </c>
      <c r="B471" s="261"/>
      <c r="C471" s="110">
        <v>132720</v>
      </c>
      <c r="D471" s="110">
        <v>0</v>
      </c>
      <c r="E471" s="111">
        <v>0</v>
      </c>
    </row>
    <row r="472" spans="1:5" ht="15">
      <c r="A472" s="262" t="s">
        <v>419</v>
      </c>
      <c r="B472" s="261"/>
      <c r="C472" s="110">
        <v>132720</v>
      </c>
      <c r="D472" s="110">
        <v>0</v>
      </c>
      <c r="E472" s="111">
        <v>0</v>
      </c>
    </row>
    <row r="473" spans="1:5" ht="15">
      <c r="A473" s="262" t="s">
        <v>420</v>
      </c>
      <c r="B473" s="261"/>
      <c r="C473" s="110">
        <v>132720</v>
      </c>
      <c r="D473" s="110">
        <v>0</v>
      </c>
      <c r="E473" s="111">
        <v>0</v>
      </c>
    </row>
    <row r="474" spans="1:5" ht="15">
      <c r="A474" s="118" t="s">
        <v>400</v>
      </c>
      <c r="B474" s="118" t="s">
        <v>401</v>
      </c>
      <c r="C474" s="119">
        <v>132720</v>
      </c>
      <c r="D474" s="119">
        <v>0</v>
      </c>
      <c r="E474" s="120">
        <v>0</v>
      </c>
    </row>
    <row r="475" spans="1:5" ht="15">
      <c r="A475" s="115" t="s">
        <v>276</v>
      </c>
      <c r="B475" s="115" t="s">
        <v>481</v>
      </c>
      <c r="C475" s="116">
        <v>256970</v>
      </c>
      <c r="D475" s="116">
        <v>13584.57</v>
      </c>
      <c r="E475" s="117">
        <v>5.29</v>
      </c>
    </row>
    <row r="476" spans="1:5" ht="15">
      <c r="A476" s="262" t="s">
        <v>128</v>
      </c>
      <c r="B476" s="261"/>
      <c r="C476" s="110">
        <v>36650</v>
      </c>
      <c r="D476" s="110">
        <v>13584.57</v>
      </c>
      <c r="E476" s="111">
        <v>37.07</v>
      </c>
    </row>
    <row r="477" spans="1:5" ht="15">
      <c r="A477" s="262" t="s">
        <v>129</v>
      </c>
      <c r="B477" s="261"/>
      <c r="C477" s="110">
        <v>36650</v>
      </c>
      <c r="D477" s="110">
        <v>13584.57</v>
      </c>
      <c r="E477" s="111">
        <v>37.07</v>
      </c>
    </row>
    <row r="478" spans="1:5" ht="15">
      <c r="A478" s="118" t="s">
        <v>404</v>
      </c>
      <c r="B478" s="118" t="s">
        <v>405</v>
      </c>
      <c r="C478" s="119">
        <v>36650</v>
      </c>
      <c r="D478" s="119">
        <v>13584.57</v>
      </c>
      <c r="E478" s="120">
        <v>37.07</v>
      </c>
    </row>
    <row r="479" spans="1:5" ht="15">
      <c r="A479" s="81" t="s">
        <v>109</v>
      </c>
      <c r="B479" s="81" t="s">
        <v>42</v>
      </c>
      <c r="C479" s="121" t="s">
        <v>71</v>
      </c>
      <c r="D479" s="121">
        <v>13584.57</v>
      </c>
      <c r="E479" s="122" t="s">
        <v>71</v>
      </c>
    </row>
    <row r="480" spans="1:5" ht="15">
      <c r="A480" s="262" t="s">
        <v>130</v>
      </c>
      <c r="B480" s="261"/>
      <c r="C480" s="110">
        <v>220320</v>
      </c>
      <c r="D480" s="110">
        <v>0</v>
      </c>
      <c r="E480" s="111">
        <v>0</v>
      </c>
    </row>
    <row r="481" spans="1:5" ht="15">
      <c r="A481" s="262" t="s">
        <v>411</v>
      </c>
      <c r="B481" s="261"/>
      <c r="C481" s="110">
        <v>84940</v>
      </c>
      <c r="D481" s="110">
        <v>0</v>
      </c>
      <c r="E481" s="111">
        <v>0</v>
      </c>
    </row>
    <row r="482" spans="1:5" ht="15">
      <c r="A482" s="118" t="s">
        <v>404</v>
      </c>
      <c r="B482" s="118" t="s">
        <v>405</v>
      </c>
      <c r="C482" s="119">
        <v>84940</v>
      </c>
      <c r="D482" s="119">
        <v>0</v>
      </c>
      <c r="E482" s="120">
        <v>0</v>
      </c>
    </row>
    <row r="483" spans="1:5" ht="15">
      <c r="A483" s="262" t="s">
        <v>412</v>
      </c>
      <c r="B483" s="261"/>
      <c r="C483" s="110">
        <v>135380</v>
      </c>
      <c r="D483" s="110">
        <v>0</v>
      </c>
      <c r="E483" s="111">
        <v>0</v>
      </c>
    </row>
    <row r="484" spans="1:5" ht="15">
      <c r="A484" s="262" t="s">
        <v>413</v>
      </c>
      <c r="B484" s="261"/>
      <c r="C484" s="110">
        <v>135380</v>
      </c>
      <c r="D484" s="110">
        <v>0</v>
      </c>
      <c r="E484" s="111">
        <v>0</v>
      </c>
    </row>
    <row r="485" spans="1:5" ht="15">
      <c r="A485" s="118" t="s">
        <v>404</v>
      </c>
      <c r="B485" s="118" t="s">
        <v>405</v>
      </c>
      <c r="C485" s="119">
        <v>135380</v>
      </c>
      <c r="D485" s="119">
        <v>0</v>
      </c>
      <c r="E485" s="120">
        <v>0</v>
      </c>
    </row>
    <row r="486" spans="1:5" ht="15">
      <c r="A486" s="115" t="s">
        <v>266</v>
      </c>
      <c r="B486" s="115" t="s">
        <v>482</v>
      </c>
      <c r="C486" s="116">
        <v>2650</v>
      </c>
      <c r="D486" s="116">
        <v>0</v>
      </c>
      <c r="E486" s="117">
        <v>0</v>
      </c>
    </row>
    <row r="487" spans="1:5" ht="15">
      <c r="A487" s="262" t="s">
        <v>130</v>
      </c>
      <c r="B487" s="261"/>
      <c r="C487" s="110">
        <v>2650</v>
      </c>
      <c r="D487" s="110">
        <v>0</v>
      </c>
      <c r="E487" s="111">
        <v>0</v>
      </c>
    </row>
    <row r="488" spans="1:5" ht="15">
      <c r="A488" s="262" t="s">
        <v>412</v>
      </c>
      <c r="B488" s="261"/>
      <c r="C488" s="110">
        <v>2650</v>
      </c>
      <c r="D488" s="110">
        <v>0</v>
      </c>
      <c r="E488" s="111">
        <v>0</v>
      </c>
    </row>
    <row r="489" spans="1:5" ht="15">
      <c r="A489" s="262" t="s">
        <v>413</v>
      </c>
      <c r="B489" s="261"/>
      <c r="C489" s="110">
        <v>2650</v>
      </c>
      <c r="D489" s="110">
        <v>0</v>
      </c>
      <c r="E489" s="111">
        <v>0</v>
      </c>
    </row>
    <row r="490" spans="1:5" ht="15">
      <c r="A490" s="118" t="s">
        <v>400</v>
      </c>
      <c r="B490" s="118" t="s">
        <v>401</v>
      </c>
      <c r="C490" s="119">
        <v>2650</v>
      </c>
      <c r="D490" s="119">
        <v>0</v>
      </c>
      <c r="E490" s="120">
        <v>0</v>
      </c>
    </row>
    <row r="491" spans="1:5" ht="15">
      <c r="A491" s="115" t="s">
        <v>277</v>
      </c>
      <c r="B491" s="115" t="s">
        <v>352</v>
      </c>
      <c r="C491" s="116">
        <v>14600</v>
      </c>
      <c r="D491" s="116">
        <v>0</v>
      </c>
      <c r="E491" s="117">
        <v>0</v>
      </c>
    </row>
    <row r="492" spans="1:5" ht="15">
      <c r="A492" s="262" t="s">
        <v>128</v>
      </c>
      <c r="B492" s="261"/>
      <c r="C492" s="110">
        <v>1330</v>
      </c>
      <c r="D492" s="110">
        <v>0</v>
      </c>
      <c r="E492" s="111">
        <v>0</v>
      </c>
    </row>
    <row r="493" spans="1:5" ht="15">
      <c r="A493" s="262" t="s">
        <v>129</v>
      </c>
      <c r="B493" s="261"/>
      <c r="C493" s="110">
        <v>1330</v>
      </c>
      <c r="D493" s="110">
        <v>0</v>
      </c>
      <c r="E493" s="111">
        <v>0</v>
      </c>
    </row>
    <row r="494" spans="1:5" ht="15">
      <c r="A494" s="118" t="s">
        <v>404</v>
      </c>
      <c r="B494" s="118" t="s">
        <v>405</v>
      </c>
      <c r="C494" s="119">
        <v>1330</v>
      </c>
      <c r="D494" s="119">
        <v>0</v>
      </c>
      <c r="E494" s="120">
        <v>0</v>
      </c>
    </row>
    <row r="495" spans="1:5" ht="15">
      <c r="A495" s="262" t="s">
        <v>130</v>
      </c>
      <c r="B495" s="261"/>
      <c r="C495" s="110">
        <v>13270</v>
      </c>
      <c r="D495" s="110">
        <v>0</v>
      </c>
      <c r="E495" s="111">
        <v>0</v>
      </c>
    </row>
    <row r="496" spans="1:5" ht="15">
      <c r="A496" s="262" t="s">
        <v>411</v>
      </c>
      <c r="B496" s="261"/>
      <c r="C496" s="110">
        <v>13270</v>
      </c>
      <c r="D496" s="110">
        <v>0</v>
      </c>
      <c r="E496" s="111">
        <v>0</v>
      </c>
    </row>
    <row r="497" spans="1:5" ht="15">
      <c r="A497" s="118" t="s">
        <v>400</v>
      </c>
      <c r="B497" s="118" t="s">
        <v>401</v>
      </c>
      <c r="C497" s="119">
        <v>13270</v>
      </c>
      <c r="D497" s="119">
        <v>0</v>
      </c>
      <c r="E497" s="120">
        <v>0</v>
      </c>
    </row>
    <row r="498" spans="1:5" ht="15">
      <c r="A498" s="115" t="s">
        <v>278</v>
      </c>
      <c r="B498" s="115" t="s">
        <v>373</v>
      </c>
      <c r="C498" s="116">
        <v>30520</v>
      </c>
      <c r="D498" s="116">
        <v>0</v>
      </c>
      <c r="E498" s="117">
        <v>0</v>
      </c>
    </row>
    <row r="499" spans="1:5" ht="15">
      <c r="A499" s="262" t="s">
        <v>130</v>
      </c>
      <c r="B499" s="261"/>
      <c r="C499" s="110">
        <v>30520</v>
      </c>
      <c r="D499" s="110">
        <v>0</v>
      </c>
      <c r="E499" s="111">
        <v>0</v>
      </c>
    </row>
    <row r="500" spans="1:5" ht="15">
      <c r="A500" s="262" t="s">
        <v>412</v>
      </c>
      <c r="B500" s="261"/>
      <c r="C500" s="110">
        <v>30520</v>
      </c>
      <c r="D500" s="110">
        <v>0</v>
      </c>
      <c r="E500" s="111">
        <v>0</v>
      </c>
    </row>
    <row r="501" spans="1:5" ht="15">
      <c r="A501" s="262" t="s">
        <v>413</v>
      </c>
      <c r="B501" s="261"/>
      <c r="C501" s="110">
        <v>30520</v>
      </c>
      <c r="D501" s="110">
        <v>0</v>
      </c>
      <c r="E501" s="111">
        <v>0</v>
      </c>
    </row>
    <row r="502" spans="1:5" ht="15">
      <c r="A502" s="118" t="s">
        <v>398</v>
      </c>
      <c r="B502" s="118" t="s">
        <v>399</v>
      </c>
      <c r="C502" s="119">
        <v>26540</v>
      </c>
      <c r="D502" s="119">
        <v>0</v>
      </c>
      <c r="E502" s="120">
        <v>0</v>
      </c>
    </row>
    <row r="503" spans="1:5" ht="15">
      <c r="A503" s="118" t="s">
        <v>404</v>
      </c>
      <c r="B503" s="118" t="s">
        <v>405</v>
      </c>
      <c r="C503" s="119">
        <v>3980</v>
      </c>
      <c r="D503" s="119">
        <v>0</v>
      </c>
      <c r="E503" s="120">
        <v>0</v>
      </c>
    </row>
    <row r="504" spans="1:5" ht="15">
      <c r="A504" s="115" t="s">
        <v>371</v>
      </c>
      <c r="B504" s="115" t="s">
        <v>483</v>
      </c>
      <c r="C504" s="116">
        <v>26540</v>
      </c>
      <c r="D504" s="116">
        <v>0</v>
      </c>
      <c r="E504" s="117">
        <v>0</v>
      </c>
    </row>
    <row r="505" spans="1:5" ht="15">
      <c r="A505" s="262" t="s">
        <v>130</v>
      </c>
      <c r="B505" s="261"/>
      <c r="C505" s="110">
        <v>26540</v>
      </c>
      <c r="D505" s="110">
        <v>0</v>
      </c>
      <c r="E505" s="111">
        <v>0</v>
      </c>
    </row>
    <row r="506" spans="1:5" ht="15">
      <c r="A506" s="262" t="s">
        <v>131</v>
      </c>
      <c r="B506" s="261"/>
      <c r="C506" s="110">
        <v>3980</v>
      </c>
      <c r="D506" s="110">
        <v>0</v>
      </c>
      <c r="E506" s="111">
        <v>0</v>
      </c>
    </row>
    <row r="507" spans="1:5" ht="15">
      <c r="A507" s="118" t="s">
        <v>400</v>
      </c>
      <c r="B507" s="118" t="s">
        <v>401</v>
      </c>
      <c r="C507" s="119">
        <v>3980</v>
      </c>
      <c r="D507" s="119">
        <v>0</v>
      </c>
      <c r="E507" s="120">
        <v>0</v>
      </c>
    </row>
    <row r="508" spans="1:5" ht="15">
      <c r="A508" s="262" t="s">
        <v>411</v>
      </c>
      <c r="B508" s="261"/>
      <c r="C508" s="110">
        <v>22560</v>
      </c>
      <c r="D508" s="110">
        <v>0</v>
      </c>
      <c r="E508" s="111">
        <v>0</v>
      </c>
    </row>
    <row r="509" spans="1:5" ht="15">
      <c r="A509" s="118" t="s">
        <v>400</v>
      </c>
      <c r="B509" s="118" t="s">
        <v>401</v>
      </c>
      <c r="C509" s="119">
        <v>22560</v>
      </c>
      <c r="D509" s="119">
        <v>0</v>
      </c>
      <c r="E509" s="120">
        <v>0</v>
      </c>
    </row>
    <row r="510" spans="1:5" ht="15">
      <c r="A510" s="115" t="s">
        <v>296</v>
      </c>
      <c r="B510" s="115" t="s">
        <v>297</v>
      </c>
      <c r="C510" s="116">
        <v>5310</v>
      </c>
      <c r="D510" s="116">
        <v>0</v>
      </c>
      <c r="E510" s="117">
        <v>0</v>
      </c>
    </row>
    <row r="511" spans="1:5" ht="15">
      <c r="A511" s="262" t="s">
        <v>138</v>
      </c>
      <c r="B511" s="261"/>
      <c r="C511" s="110">
        <v>5310</v>
      </c>
      <c r="D511" s="110">
        <v>0</v>
      </c>
      <c r="E511" s="111">
        <v>0</v>
      </c>
    </row>
    <row r="512" spans="1:5" ht="15">
      <c r="A512" s="262" t="s">
        <v>367</v>
      </c>
      <c r="B512" s="261"/>
      <c r="C512" s="110">
        <v>5310</v>
      </c>
      <c r="D512" s="110">
        <v>0</v>
      </c>
      <c r="E512" s="111">
        <v>0</v>
      </c>
    </row>
    <row r="513" spans="1:5" ht="15">
      <c r="A513" s="118" t="s">
        <v>400</v>
      </c>
      <c r="B513" s="118" t="s">
        <v>401</v>
      </c>
      <c r="C513" s="119">
        <v>5310</v>
      </c>
      <c r="D513" s="119">
        <v>0</v>
      </c>
      <c r="E513" s="120">
        <v>0</v>
      </c>
    </row>
    <row r="514" spans="1:5" ht="15">
      <c r="A514" s="115" t="s">
        <v>456</v>
      </c>
      <c r="B514" s="115" t="s">
        <v>484</v>
      </c>
      <c r="C514" s="116">
        <v>5310</v>
      </c>
      <c r="D514" s="116">
        <v>0</v>
      </c>
      <c r="E514" s="117">
        <v>0</v>
      </c>
    </row>
    <row r="515" spans="1:5" ht="15">
      <c r="A515" s="262" t="s">
        <v>130</v>
      </c>
      <c r="B515" s="261"/>
      <c r="C515" s="110">
        <v>5310</v>
      </c>
      <c r="D515" s="110">
        <v>0</v>
      </c>
      <c r="E515" s="111">
        <v>0</v>
      </c>
    </row>
    <row r="516" spans="1:5" ht="15">
      <c r="A516" s="262" t="s">
        <v>131</v>
      </c>
      <c r="B516" s="261"/>
      <c r="C516" s="110">
        <v>5310</v>
      </c>
      <c r="D516" s="110">
        <v>0</v>
      </c>
      <c r="E516" s="111">
        <v>0</v>
      </c>
    </row>
    <row r="517" spans="1:5" ht="15">
      <c r="A517" s="118" t="s">
        <v>396</v>
      </c>
      <c r="B517" s="118" t="s">
        <v>397</v>
      </c>
      <c r="C517" s="119">
        <v>5310</v>
      </c>
      <c r="D517" s="119">
        <v>0</v>
      </c>
      <c r="E517" s="120">
        <v>0</v>
      </c>
    </row>
    <row r="518" spans="1:5" ht="15">
      <c r="A518" s="115" t="s">
        <v>374</v>
      </c>
      <c r="B518" s="115" t="s">
        <v>375</v>
      </c>
      <c r="C518" s="116">
        <v>10620</v>
      </c>
      <c r="D518" s="116">
        <v>0</v>
      </c>
      <c r="E518" s="117">
        <v>0</v>
      </c>
    </row>
    <row r="519" spans="1:5" ht="15">
      <c r="A519" s="262" t="s">
        <v>130</v>
      </c>
      <c r="B519" s="261"/>
      <c r="C519" s="110">
        <v>10620</v>
      </c>
      <c r="D519" s="110">
        <v>0</v>
      </c>
      <c r="E519" s="111">
        <v>0</v>
      </c>
    </row>
    <row r="520" spans="1:5" ht="15">
      <c r="A520" s="262" t="s">
        <v>131</v>
      </c>
      <c r="B520" s="261"/>
      <c r="C520" s="110">
        <v>10620</v>
      </c>
      <c r="D520" s="110">
        <v>0</v>
      </c>
      <c r="E520" s="111">
        <v>0</v>
      </c>
    </row>
    <row r="521" spans="1:5" ht="15">
      <c r="A521" s="118" t="s">
        <v>400</v>
      </c>
      <c r="B521" s="118" t="s">
        <v>401</v>
      </c>
      <c r="C521" s="119">
        <v>10620</v>
      </c>
      <c r="D521" s="119">
        <v>0</v>
      </c>
      <c r="E521" s="120">
        <v>0</v>
      </c>
    </row>
    <row r="522" spans="1:5" ht="15">
      <c r="A522" s="115" t="s">
        <v>298</v>
      </c>
      <c r="B522" s="115" t="s">
        <v>299</v>
      </c>
      <c r="C522" s="116">
        <v>6640</v>
      </c>
      <c r="D522" s="116">
        <v>1824.91</v>
      </c>
      <c r="E522" s="117">
        <v>27.48</v>
      </c>
    </row>
    <row r="523" spans="1:5" ht="15">
      <c r="A523" s="262" t="s">
        <v>128</v>
      </c>
      <c r="B523" s="261"/>
      <c r="C523" s="110">
        <v>6640</v>
      </c>
      <c r="D523" s="110">
        <v>1824.91</v>
      </c>
      <c r="E523" s="111">
        <v>27.48</v>
      </c>
    </row>
    <row r="524" spans="1:5" ht="15">
      <c r="A524" s="262" t="s">
        <v>129</v>
      </c>
      <c r="B524" s="261"/>
      <c r="C524" s="110">
        <v>6640</v>
      </c>
      <c r="D524" s="110">
        <v>1824.91</v>
      </c>
      <c r="E524" s="111">
        <v>27.48</v>
      </c>
    </row>
    <row r="525" spans="1:5" ht="15">
      <c r="A525" s="118" t="s">
        <v>404</v>
      </c>
      <c r="B525" s="118" t="s">
        <v>405</v>
      </c>
      <c r="C525" s="119">
        <v>6640</v>
      </c>
      <c r="D525" s="119">
        <v>1824.91</v>
      </c>
      <c r="E525" s="120">
        <v>27.48</v>
      </c>
    </row>
    <row r="526" spans="1:5" ht="15">
      <c r="A526" s="81" t="s">
        <v>109</v>
      </c>
      <c r="B526" s="81" t="s">
        <v>42</v>
      </c>
      <c r="C526" s="121" t="s">
        <v>71</v>
      </c>
      <c r="D526" s="121">
        <v>1824.91</v>
      </c>
      <c r="E526" s="122" t="s">
        <v>71</v>
      </c>
    </row>
    <row r="527" spans="1:5" ht="15">
      <c r="A527" s="115" t="s">
        <v>300</v>
      </c>
      <c r="B527" s="115" t="s">
        <v>301</v>
      </c>
      <c r="C527" s="116">
        <v>6640</v>
      </c>
      <c r="D527" s="116">
        <v>0</v>
      </c>
      <c r="E527" s="117">
        <v>0</v>
      </c>
    </row>
    <row r="528" spans="1:5" ht="15">
      <c r="A528" s="262" t="s">
        <v>128</v>
      </c>
      <c r="B528" s="261"/>
      <c r="C528" s="110">
        <v>6640</v>
      </c>
      <c r="D528" s="110">
        <v>0</v>
      </c>
      <c r="E528" s="111">
        <v>0</v>
      </c>
    </row>
    <row r="529" spans="1:5" ht="15">
      <c r="A529" s="262" t="s">
        <v>129</v>
      </c>
      <c r="B529" s="261"/>
      <c r="C529" s="110">
        <v>6640</v>
      </c>
      <c r="D529" s="110">
        <v>0</v>
      </c>
      <c r="E529" s="111">
        <v>0</v>
      </c>
    </row>
    <row r="530" spans="1:5" ht="15">
      <c r="A530" s="118" t="s">
        <v>400</v>
      </c>
      <c r="B530" s="118" t="s">
        <v>401</v>
      </c>
      <c r="C530" s="119">
        <v>6640</v>
      </c>
      <c r="D530" s="119">
        <v>0</v>
      </c>
      <c r="E530" s="120">
        <v>0</v>
      </c>
    </row>
    <row r="531" spans="1:5" ht="15">
      <c r="A531" s="115" t="s">
        <v>715</v>
      </c>
      <c r="B531" s="115" t="s">
        <v>716</v>
      </c>
      <c r="C531" s="116">
        <v>66360</v>
      </c>
      <c r="D531" s="116">
        <v>331.81</v>
      </c>
      <c r="E531" s="117">
        <v>0.5</v>
      </c>
    </row>
    <row r="532" spans="1:5" ht="15">
      <c r="A532" s="262" t="s">
        <v>128</v>
      </c>
      <c r="B532" s="261"/>
      <c r="C532" s="110">
        <v>66360</v>
      </c>
      <c r="D532" s="110">
        <v>331.81</v>
      </c>
      <c r="E532" s="111">
        <v>0.5</v>
      </c>
    </row>
    <row r="533" spans="1:5" ht="15">
      <c r="A533" s="262" t="s">
        <v>129</v>
      </c>
      <c r="B533" s="261"/>
      <c r="C533" s="110">
        <v>66360</v>
      </c>
      <c r="D533" s="110">
        <v>331.81</v>
      </c>
      <c r="E533" s="111">
        <v>0.5</v>
      </c>
    </row>
    <row r="534" spans="1:5" ht="15">
      <c r="A534" s="118" t="s">
        <v>400</v>
      </c>
      <c r="B534" s="118" t="s">
        <v>401</v>
      </c>
      <c r="C534" s="119">
        <v>66360</v>
      </c>
      <c r="D534" s="119">
        <v>331.81</v>
      </c>
      <c r="E534" s="120">
        <v>0.5</v>
      </c>
    </row>
    <row r="535" spans="1:5" ht="15">
      <c r="A535" s="81" t="s">
        <v>105</v>
      </c>
      <c r="B535" s="81" t="s">
        <v>38</v>
      </c>
      <c r="C535" s="121" t="s">
        <v>71</v>
      </c>
      <c r="D535" s="121">
        <v>331.81</v>
      </c>
      <c r="E535" s="122" t="s">
        <v>71</v>
      </c>
    </row>
    <row r="536" spans="1:5" ht="15">
      <c r="A536" s="115" t="s">
        <v>485</v>
      </c>
      <c r="B536" s="115" t="s">
        <v>486</v>
      </c>
      <c r="C536" s="116">
        <v>13270</v>
      </c>
      <c r="D536" s="116">
        <v>1791</v>
      </c>
      <c r="E536" s="117">
        <v>13.5</v>
      </c>
    </row>
    <row r="537" spans="1:5" ht="15">
      <c r="A537" s="262" t="s">
        <v>130</v>
      </c>
      <c r="B537" s="261"/>
      <c r="C537" s="110">
        <v>13270</v>
      </c>
      <c r="D537" s="110">
        <v>1791</v>
      </c>
      <c r="E537" s="111">
        <v>13.5</v>
      </c>
    </row>
    <row r="538" spans="1:5" ht="15">
      <c r="A538" s="262" t="s">
        <v>412</v>
      </c>
      <c r="B538" s="261"/>
      <c r="C538" s="110">
        <v>13270</v>
      </c>
      <c r="D538" s="110">
        <v>1791</v>
      </c>
      <c r="E538" s="111">
        <v>13.5</v>
      </c>
    </row>
    <row r="539" spans="1:5" ht="15">
      <c r="A539" s="262" t="s">
        <v>413</v>
      </c>
      <c r="B539" s="261"/>
      <c r="C539" s="110">
        <v>13270</v>
      </c>
      <c r="D539" s="110">
        <v>1791</v>
      </c>
      <c r="E539" s="111">
        <v>13.5</v>
      </c>
    </row>
    <row r="540" spans="1:5" ht="15">
      <c r="A540" s="118" t="s">
        <v>400</v>
      </c>
      <c r="B540" s="118" t="s">
        <v>401</v>
      </c>
      <c r="C540" s="119">
        <v>13270</v>
      </c>
      <c r="D540" s="119">
        <v>1791</v>
      </c>
      <c r="E540" s="120">
        <v>13.5</v>
      </c>
    </row>
    <row r="541" spans="1:5" ht="15">
      <c r="A541" s="81" t="s">
        <v>107</v>
      </c>
      <c r="B541" s="81" t="s">
        <v>40</v>
      </c>
      <c r="C541" s="121" t="s">
        <v>71</v>
      </c>
      <c r="D541" s="121">
        <v>1791</v>
      </c>
      <c r="E541" s="122" t="s">
        <v>71</v>
      </c>
    </row>
    <row r="542" spans="1:5" ht="15">
      <c r="A542" s="115" t="s">
        <v>717</v>
      </c>
      <c r="B542" s="115" t="s">
        <v>718</v>
      </c>
      <c r="C542" s="116">
        <v>26540</v>
      </c>
      <c r="D542" s="116">
        <v>0</v>
      </c>
      <c r="E542" s="117">
        <v>0</v>
      </c>
    </row>
    <row r="543" spans="1:5" ht="15">
      <c r="A543" s="262" t="s">
        <v>128</v>
      </c>
      <c r="B543" s="261"/>
      <c r="C543" s="110">
        <v>26540</v>
      </c>
      <c r="D543" s="110">
        <v>0</v>
      </c>
      <c r="E543" s="111">
        <v>0</v>
      </c>
    </row>
    <row r="544" spans="1:5" ht="15">
      <c r="A544" s="262" t="s">
        <v>129</v>
      </c>
      <c r="B544" s="261"/>
      <c r="C544" s="110">
        <v>26540</v>
      </c>
      <c r="D544" s="110">
        <v>0</v>
      </c>
      <c r="E544" s="111">
        <v>0</v>
      </c>
    </row>
    <row r="545" spans="1:5" ht="15">
      <c r="A545" s="118" t="s">
        <v>404</v>
      </c>
      <c r="B545" s="118" t="s">
        <v>405</v>
      </c>
      <c r="C545" s="119">
        <v>26540</v>
      </c>
      <c r="D545" s="119">
        <v>0</v>
      </c>
      <c r="E545" s="120">
        <v>0</v>
      </c>
    </row>
    <row r="546" spans="1:5" ht="15">
      <c r="A546" s="115" t="s">
        <v>719</v>
      </c>
      <c r="B546" s="115" t="s">
        <v>720</v>
      </c>
      <c r="C546" s="116">
        <v>2650</v>
      </c>
      <c r="D546" s="116">
        <v>0</v>
      </c>
      <c r="E546" s="117">
        <v>0</v>
      </c>
    </row>
    <row r="547" spans="1:5" ht="15">
      <c r="A547" s="262" t="s">
        <v>128</v>
      </c>
      <c r="B547" s="261"/>
      <c r="C547" s="110">
        <v>2650</v>
      </c>
      <c r="D547" s="110">
        <v>0</v>
      </c>
      <c r="E547" s="111">
        <v>0</v>
      </c>
    </row>
    <row r="548" spans="1:5" ht="15">
      <c r="A548" s="262" t="s">
        <v>129</v>
      </c>
      <c r="B548" s="261"/>
      <c r="C548" s="110">
        <v>2650</v>
      </c>
      <c r="D548" s="110">
        <v>0</v>
      </c>
      <c r="E548" s="111">
        <v>0</v>
      </c>
    </row>
    <row r="549" spans="1:5" ht="15">
      <c r="A549" s="118" t="s">
        <v>400</v>
      </c>
      <c r="B549" s="118" t="s">
        <v>401</v>
      </c>
      <c r="C549" s="119">
        <v>2650</v>
      </c>
      <c r="D549" s="119">
        <v>0</v>
      </c>
      <c r="E549" s="120">
        <v>0</v>
      </c>
    </row>
    <row r="550" spans="1:5" ht="15">
      <c r="A550" s="112" t="s">
        <v>302</v>
      </c>
      <c r="B550" s="112" t="s">
        <v>487</v>
      </c>
      <c r="C550" s="113">
        <v>670320</v>
      </c>
      <c r="D550" s="113">
        <v>105732.68</v>
      </c>
      <c r="E550" s="114">
        <v>15.77</v>
      </c>
    </row>
    <row r="551" spans="1:5" ht="15">
      <c r="A551" s="115" t="s">
        <v>251</v>
      </c>
      <c r="B551" s="115" t="s">
        <v>488</v>
      </c>
      <c r="C551" s="116">
        <v>106270</v>
      </c>
      <c r="D551" s="116">
        <v>53000</v>
      </c>
      <c r="E551" s="117">
        <v>49.87</v>
      </c>
    </row>
    <row r="552" spans="1:5" ht="15">
      <c r="A552" s="262" t="s">
        <v>128</v>
      </c>
      <c r="B552" s="261"/>
      <c r="C552" s="110">
        <v>106270</v>
      </c>
      <c r="D552" s="110">
        <v>53000</v>
      </c>
      <c r="E552" s="111">
        <v>49.87</v>
      </c>
    </row>
    <row r="553" spans="1:5" ht="15">
      <c r="A553" s="262" t="s">
        <v>129</v>
      </c>
      <c r="B553" s="261"/>
      <c r="C553" s="110">
        <v>106270</v>
      </c>
      <c r="D553" s="110">
        <v>53000</v>
      </c>
      <c r="E553" s="111">
        <v>49.87</v>
      </c>
    </row>
    <row r="554" spans="1:5" ht="15">
      <c r="A554" s="118" t="s">
        <v>396</v>
      </c>
      <c r="B554" s="118" t="s">
        <v>397</v>
      </c>
      <c r="C554" s="119">
        <v>106270</v>
      </c>
      <c r="D554" s="119">
        <v>53000</v>
      </c>
      <c r="E554" s="120">
        <v>49.87</v>
      </c>
    </row>
    <row r="555" spans="1:5" ht="15">
      <c r="A555" s="81" t="s">
        <v>102</v>
      </c>
      <c r="B555" s="81" t="s">
        <v>35</v>
      </c>
      <c r="C555" s="121" t="s">
        <v>71</v>
      </c>
      <c r="D555" s="121">
        <v>53000</v>
      </c>
      <c r="E555" s="122" t="s">
        <v>71</v>
      </c>
    </row>
    <row r="556" spans="1:5" ht="15">
      <c r="A556" s="115" t="s">
        <v>252</v>
      </c>
      <c r="B556" s="115" t="s">
        <v>489</v>
      </c>
      <c r="C556" s="116">
        <v>8360</v>
      </c>
      <c r="D556" s="116">
        <v>4521.67</v>
      </c>
      <c r="E556" s="117">
        <v>54.09</v>
      </c>
    </row>
    <row r="557" spans="1:5" ht="15">
      <c r="A557" s="262" t="s">
        <v>128</v>
      </c>
      <c r="B557" s="261"/>
      <c r="C557" s="110">
        <v>8360</v>
      </c>
      <c r="D557" s="110">
        <v>4521.67</v>
      </c>
      <c r="E557" s="111">
        <v>54.09</v>
      </c>
    </row>
    <row r="558" spans="1:5" ht="15">
      <c r="A558" s="262" t="s">
        <v>129</v>
      </c>
      <c r="B558" s="261"/>
      <c r="C558" s="110">
        <v>8360</v>
      </c>
      <c r="D558" s="110">
        <v>4521.67</v>
      </c>
      <c r="E558" s="111">
        <v>54.09</v>
      </c>
    </row>
    <row r="559" spans="1:5" ht="15">
      <c r="A559" s="118" t="s">
        <v>396</v>
      </c>
      <c r="B559" s="118" t="s">
        <v>397</v>
      </c>
      <c r="C559" s="119">
        <v>8360</v>
      </c>
      <c r="D559" s="119">
        <v>4521.67</v>
      </c>
      <c r="E559" s="120">
        <v>54.09</v>
      </c>
    </row>
    <row r="560" spans="1:5" ht="15">
      <c r="A560" s="81" t="s">
        <v>102</v>
      </c>
      <c r="B560" s="81" t="s">
        <v>35</v>
      </c>
      <c r="C560" s="121" t="s">
        <v>71</v>
      </c>
      <c r="D560" s="121">
        <v>4521.67</v>
      </c>
      <c r="E560" s="122" t="s">
        <v>71</v>
      </c>
    </row>
    <row r="561" spans="1:5" ht="15">
      <c r="A561" s="115" t="s">
        <v>265</v>
      </c>
      <c r="B561" s="115" t="s">
        <v>490</v>
      </c>
      <c r="C561" s="116">
        <v>531810</v>
      </c>
      <c r="D561" s="116">
        <v>47151.01</v>
      </c>
      <c r="E561" s="117">
        <v>8.87</v>
      </c>
    </row>
    <row r="562" spans="1:5" ht="15">
      <c r="A562" s="262" t="s">
        <v>128</v>
      </c>
      <c r="B562" s="261"/>
      <c r="C562" s="110">
        <v>179030</v>
      </c>
      <c r="D562" s="110">
        <v>218.49</v>
      </c>
      <c r="E562" s="111">
        <v>0.12</v>
      </c>
    </row>
    <row r="563" spans="1:5" ht="15">
      <c r="A563" s="262" t="s">
        <v>129</v>
      </c>
      <c r="B563" s="261"/>
      <c r="C563" s="110">
        <v>179030</v>
      </c>
      <c r="D563" s="110">
        <v>218.49</v>
      </c>
      <c r="E563" s="111">
        <v>0.12</v>
      </c>
    </row>
    <row r="564" spans="1:5" ht="15">
      <c r="A564" s="118" t="s">
        <v>400</v>
      </c>
      <c r="B564" s="118" t="s">
        <v>401</v>
      </c>
      <c r="C564" s="119">
        <v>179030</v>
      </c>
      <c r="D564" s="119">
        <v>218.49</v>
      </c>
      <c r="E564" s="120">
        <v>0.12</v>
      </c>
    </row>
    <row r="565" spans="1:5" ht="15">
      <c r="A565" s="81" t="s">
        <v>103</v>
      </c>
      <c r="B565" s="81" t="s">
        <v>36</v>
      </c>
      <c r="C565" s="121" t="s">
        <v>71</v>
      </c>
      <c r="D565" s="121">
        <v>218.49</v>
      </c>
      <c r="E565" s="122" t="s">
        <v>71</v>
      </c>
    </row>
    <row r="566" spans="1:5" ht="15">
      <c r="A566" s="262" t="s">
        <v>243</v>
      </c>
      <c r="B566" s="261"/>
      <c r="C566" s="110">
        <v>152780</v>
      </c>
      <c r="D566" s="110">
        <v>46932.52</v>
      </c>
      <c r="E566" s="111">
        <v>30.72</v>
      </c>
    </row>
    <row r="567" spans="1:5" ht="15">
      <c r="A567" s="262" t="s">
        <v>244</v>
      </c>
      <c r="B567" s="261"/>
      <c r="C567" s="110">
        <v>152780</v>
      </c>
      <c r="D567" s="110">
        <v>46932.52</v>
      </c>
      <c r="E567" s="111">
        <v>30.72</v>
      </c>
    </row>
    <row r="568" spans="1:5" ht="15">
      <c r="A568" s="262" t="s">
        <v>245</v>
      </c>
      <c r="B568" s="261"/>
      <c r="C568" s="110">
        <v>152780</v>
      </c>
      <c r="D568" s="110">
        <v>46932.52</v>
      </c>
      <c r="E568" s="111">
        <v>30.72</v>
      </c>
    </row>
    <row r="569" spans="1:5" ht="15">
      <c r="A569" s="118" t="s">
        <v>400</v>
      </c>
      <c r="B569" s="118" t="s">
        <v>401</v>
      </c>
      <c r="C569" s="119">
        <v>152780</v>
      </c>
      <c r="D569" s="119">
        <v>46932.52</v>
      </c>
      <c r="E569" s="120">
        <v>30.72</v>
      </c>
    </row>
    <row r="570" spans="1:5" ht="15">
      <c r="A570" s="81" t="s">
        <v>103</v>
      </c>
      <c r="B570" s="81" t="s">
        <v>36</v>
      </c>
      <c r="C570" s="121" t="s">
        <v>71</v>
      </c>
      <c r="D570" s="121">
        <v>46932.52</v>
      </c>
      <c r="E570" s="122" t="s">
        <v>71</v>
      </c>
    </row>
    <row r="571" spans="1:5" ht="15">
      <c r="A571" s="262" t="s">
        <v>425</v>
      </c>
      <c r="B571" s="261"/>
      <c r="C571" s="110">
        <v>200000</v>
      </c>
      <c r="D571" s="110">
        <v>0</v>
      </c>
      <c r="E571" s="111">
        <v>0</v>
      </c>
    </row>
    <row r="572" spans="1:5" ht="15">
      <c r="A572" s="262" t="s">
        <v>426</v>
      </c>
      <c r="B572" s="261"/>
      <c r="C572" s="110">
        <v>200000</v>
      </c>
      <c r="D572" s="110">
        <v>0</v>
      </c>
      <c r="E572" s="111">
        <v>0</v>
      </c>
    </row>
    <row r="573" spans="1:5" ht="15">
      <c r="A573" s="118" t="s">
        <v>400</v>
      </c>
      <c r="B573" s="118" t="s">
        <v>401</v>
      </c>
      <c r="C573" s="119">
        <v>200000</v>
      </c>
      <c r="D573" s="119">
        <v>0</v>
      </c>
      <c r="E573" s="120">
        <v>0</v>
      </c>
    </row>
    <row r="574" spans="1:5" ht="15">
      <c r="A574" s="115" t="s">
        <v>276</v>
      </c>
      <c r="B574" s="115" t="s">
        <v>491</v>
      </c>
      <c r="C574" s="116">
        <v>17250</v>
      </c>
      <c r="D574" s="116">
        <v>0</v>
      </c>
      <c r="E574" s="117">
        <v>0</v>
      </c>
    </row>
    <row r="575" spans="1:5" ht="15">
      <c r="A575" s="262" t="s">
        <v>128</v>
      </c>
      <c r="B575" s="261"/>
      <c r="C575" s="110">
        <v>17250</v>
      </c>
      <c r="D575" s="110">
        <v>0</v>
      </c>
      <c r="E575" s="111">
        <v>0</v>
      </c>
    </row>
    <row r="576" spans="1:5" ht="15">
      <c r="A576" s="262" t="s">
        <v>129</v>
      </c>
      <c r="B576" s="261"/>
      <c r="C576" s="110">
        <v>17250</v>
      </c>
      <c r="D576" s="110">
        <v>0</v>
      </c>
      <c r="E576" s="111">
        <v>0</v>
      </c>
    </row>
    <row r="577" spans="1:5" ht="15">
      <c r="A577" s="118" t="s">
        <v>404</v>
      </c>
      <c r="B577" s="118" t="s">
        <v>405</v>
      </c>
      <c r="C577" s="119">
        <v>17250</v>
      </c>
      <c r="D577" s="119">
        <v>0</v>
      </c>
      <c r="E577" s="120">
        <v>0</v>
      </c>
    </row>
    <row r="578" spans="1:5" ht="15">
      <c r="A578" s="115" t="s">
        <v>266</v>
      </c>
      <c r="B578" s="115" t="s">
        <v>492</v>
      </c>
      <c r="C578" s="116">
        <v>1330</v>
      </c>
      <c r="D578" s="116">
        <v>0</v>
      </c>
      <c r="E578" s="117">
        <v>0</v>
      </c>
    </row>
    <row r="579" spans="1:5" ht="15">
      <c r="A579" s="262" t="s">
        <v>128</v>
      </c>
      <c r="B579" s="261"/>
      <c r="C579" s="110">
        <v>1330</v>
      </c>
      <c r="D579" s="110">
        <v>0</v>
      </c>
      <c r="E579" s="111">
        <v>0</v>
      </c>
    </row>
    <row r="580" spans="1:5" ht="15">
      <c r="A580" s="262" t="s">
        <v>129</v>
      </c>
      <c r="B580" s="261"/>
      <c r="C580" s="110">
        <v>1330</v>
      </c>
      <c r="D580" s="110">
        <v>0</v>
      </c>
      <c r="E580" s="111">
        <v>0</v>
      </c>
    </row>
    <row r="581" spans="1:5" ht="15">
      <c r="A581" s="118" t="s">
        <v>400</v>
      </c>
      <c r="B581" s="118" t="s">
        <v>401</v>
      </c>
      <c r="C581" s="119">
        <v>1330</v>
      </c>
      <c r="D581" s="119">
        <v>0</v>
      </c>
      <c r="E581" s="120">
        <v>0</v>
      </c>
    </row>
    <row r="582" spans="1:5" ht="15">
      <c r="A582" s="115" t="s">
        <v>277</v>
      </c>
      <c r="B582" s="115" t="s">
        <v>721</v>
      </c>
      <c r="C582" s="116">
        <v>2650</v>
      </c>
      <c r="D582" s="116">
        <v>0</v>
      </c>
      <c r="E582" s="117">
        <v>0</v>
      </c>
    </row>
    <row r="583" spans="1:5" ht="15">
      <c r="A583" s="262" t="s">
        <v>128</v>
      </c>
      <c r="B583" s="261"/>
      <c r="C583" s="110">
        <v>2650</v>
      </c>
      <c r="D583" s="110">
        <v>0</v>
      </c>
      <c r="E583" s="111">
        <v>0</v>
      </c>
    </row>
    <row r="584" spans="1:5" ht="15">
      <c r="A584" s="262" t="s">
        <v>129</v>
      </c>
      <c r="B584" s="261"/>
      <c r="C584" s="110">
        <v>2650</v>
      </c>
      <c r="D584" s="110">
        <v>0</v>
      </c>
      <c r="E584" s="111">
        <v>0</v>
      </c>
    </row>
    <row r="585" spans="1:5" ht="15">
      <c r="A585" s="118" t="s">
        <v>400</v>
      </c>
      <c r="B585" s="118" t="s">
        <v>401</v>
      </c>
      <c r="C585" s="119">
        <v>2650</v>
      </c>
      <c r="D585" s="119">
        <v>0</v>
      </c>
      <c r="E585" s="120">
        <v>0</v>
      </c>
    </row>
    <row r="586" spans="1:5" ht="15">
      <c r="A586" s="115" t="s">
        <v>254</v>
      </c>
      <c r="B586" s="115" t="s">
        <v>303</v>
      </c>
      <c r="C586" s="116">
        <v>2650</v>
      </c>
      <c r="D586" s="116">
        <v>1060</v>
      </c>
      <c r="E586" s="117">
        <v>40</v>
      </c>
    </row>
    <row r="587" spans="1:5" ht="15">
      <c r="A587" s="262" t="s">
        <v>128</v>
      </c>
      <c r="B587" s="261"/>
      <c r="C587" s="110">
        <v>2650</v>
      </c>
      <c r="D587" s="110">
        <v>1060</v>
      </c>
      <c r="E587" s="111">
        <v>40</v>
      </c>
    </row>
    <row r="588" spans="1:5" ht="15">
      <c r="A588" s="262" t="s">
        <v>129</v>
      </c>
      <c r="B588" s="261"/>
      <c r="C588" s="110">
        <v>2650</v>
      </c>
      <c r="D588" s="110">
        <v>1060</v>
      </c>
      <c r="E588" s="111">
        <v>40</v>
      </c>
    </row>
    <row r="589" spans="1:5" ht="15">
      <c r="A589" s="118" t="s">
        <v>394</v>
      </c>
      <c r="B589" s="118" t="s">
        <v>395</v>
      </c>
      <c r="C589" s="119">
        <v>2650</v>
      </c>
      <c r="D589" s="119">
        <v>1060</v>
      </c>
      <c r="E589" s="120">
        <v>40</v>
      </c>
    </row>
    <row r="590" spans="1:5" ht="15">
      <c r="A590" s="81" t="s">
        <v>100</v>
      </c>
      <c r="B590" s="81" t="s">
        <v>33</v>
      </c>
      <c r="C590" s="121" t="s">
        <v>71</v>
      </c>
      <c r="D590" s="121">
        <v>1060</v>
      </c>
      <c r="E590" s="122" t="s">
        <v>71</v>
      </c>
    </row>
    <row r="591" spans="1:5" ht="15">
      <c r="A591" s="112" t="s">
        <v>304</v>
      </c>
      <c r="B591" s="112" t="s">
        <v>493</v>
      </c>
      <c r="C591" s="113">
        <v>57840</v>
      </c>
      <c r="D591" s="113">
        <v>16052.24</v>
      </c>
      <c r="E591" s="114">
        <v>27.75</v>
      </c>
    </row>
    <row r="592" spans="1:5" ht="15">
      <c r="A592" s="115" t="s">
        <v>251</v>
      </c>
      <c r="B592" s="115" t="s">
        <v>494</v>
      </c>
      <c r="C592" s="116">
        <v>13270</v>
      </c>
      <c r="D592" s="116">
        <v>4997.79</v>
      </c>
      <c r="E592" s="117">
        <v>37.66</v>
      </c>
    </row>
    <row r="593" spans="1:5" ht="15">
      <c r="A593" s="262" t="s">
        <v>128</v>
      </c>
      <c r="B593" s="261"/>
      <c r="C593" s="110">
        <v>13270</v>
      </c>
      <c r="D593" s="110">
        <v>4755.6</v>
      </c>
      <c r="E593" s="111">
        <v>35.84</v>
      </c>
    </row>
    <row r="594" spans="1:5" ht="15">
      <c r="A594" s="262" t="s">
        <v>129</v>
      </c>
      <c r="B594" s="261"/>
      <c r="C594" s="110">
        <v>13270</v>
      </c>
      <c r="D594" s="110">
        <v>4755.6</v>
      </c>
      <c r="E594" s="111">
        <v>35.84</v>
      </c>
    </row>
    <row r="595" spans="1:5" ht="15">
      <c r="A595" s="118" t="s">
        <v>386</v>
      </c>
      <c r="B595" s="118" t="s">
        <v>387</v>
      </c>
      <c r="C595" s="119">
        <v>13270</v>
      </c>
      <c r="D595" s="119">
        <v>4755.6</v>
      </c>
      <c r="E595" s="120">
        <v>35.84</v>
      </c>
    </row>
    <row r="596" spans="1:5" ht="15">
      <c r="A596" s="81" t="s">
        <v>119</v>
      </c>
      <c r="B596" s="81" t="s">
        <v>26</v>
      </c>
      <c r="C596" s="121" t="s">
        <v>71</v>
      </c>
      <c r="D596" s="121">
        <v>4755.6</v>
      </c>
      <c r="E596" s="122" t="s">
        <v>71</v>
      </c>
    </row>
    <row r="597" spans="1:5" ht="15">
      <c r="A597" s="262" t="s">
        <v>136</v>
      </c>
      <c r="B597" s="261"/>
      <c r="C597" s="110">
        <v>0</v>
      </c>
      <c r="D597" s="110">
        <v>242.19</v>
      </c>
      <c r="E597" s="111" t="s">
        <v>71</v>
      </c>
    </row>
    <row r="598" spans="1:5" ht="15">
      <c r="A598" s="262" t="s">
        <v>424</v>
      </c>
      <c r="B598" s="261"/>
      <c r="C598" s="110">
        <v>0</v>
      </c>
      <c r="D598" s="110">
        <v>242.19</v>
      </c>
      <c r="E598" s="111" t="s">
        <v>71</v>
      </c>
    </row>
    <row r="599" spans="1:5" ht="15">
      <c r="A599" s="118" t="s">
        <v>386</v>
      </c>
      <c r="B599" s="118" t="s">
        <v>387</v>
      </c>
      <c r="C599" s="119">
        <v>0</v>
      </c>
      <c r="D599" s="119">
        <v>242.19</v>
      </c>
      <c r="E599" s="120" t="s">
        <v>71</v>
      </c>
    </row>
    <row r="600" spans="1:5" ht="15">
      <c r="A600" s="81" t="s">
        <v>119</v>
      </c>
      <c r="B600" s="81" t="s">
        <v>26</v>
      </c>
      <c r="C600" s="121" t="s">
        <v>71</v>
      </c>
      <c r="D600" s="121">
        <v>242.19</v>
      </c>
      <c r="E600" s="122" t="s">
        <v>71</v>
      </c>
    </row>
    <row r="601" spans="1:5" ht="15">
      <c r="A601" s="115" t="s">
        <v>261</v>
      </c>
      <c r="B601" s="115" t="s">
        <v>495</v>
      </c>
      <c r="C601" s="116">
        <v>10620</v>
      </c>
      <c r="D601" s="116">
        <v>3603.77</v>
      </c>
      <c r="E601" s="117">
        <v>33.93</v>
      </c>
    </row>
    <row r="602" spans="1:5" ht="15">
      <c r="A602" s="262" t="s">
        <v>128</v>
      </c>
      <c r="B602" s="261"/>
      <c r="C602" s="110">
        <v>6640</v>
      </c>
      <c r="D602" s="110">
        <v>3603.77</v>
      </c>
      <c r="E602" s="111">
        <v>54.27</v>
      </c>
    </row>
    <row r="603" spans="1:5" ht="15">
      <c r="A603" s="262" t="s">
        <v>129</v>
      </c>
      <c r="B603" s="261"/>
      <c r="C603" s="110">
        <v>6640</v>
      </c>
      <c r="D603" s="110">
        <v>3603.77</v>
      </c>
      <c r="E603" s="111">
        <v>54.27</v>
      </c>
    </row>
    <row r="604" spans="1:5" ht="15">
      <c r="A604" s="118" t="s">
        <v>386</v>
      </c>
      <c r="B604" s="118" t="s">
        <v>387</v>
      </c>
      <c r="C604" s="119">
        <v>6640</v>
      </c>
      <c r="D604" s="119">
        <v>3603.77</v>
      </c>
      <c r="E604" s="120">
        <v>54.27</v>
      </c>
    </row>
    <row r="605" spans="1:5" ht="15">
      <c r="A605" s="81" t="s">
        <v>82</v>
      </c>
      <c r="B605" s="81" t="s">
        <v>13</v>
      </c>
      <c r="C605" s="121" t="s">
        <v>71</v>
      </c>
      <c r="D605" s="121">
        <v>2485.6</v>
      </c>
      <c r="E605" s="122" t="s">
        <v>71</v>
      </c>
    </row>
    <row r="606" spans="1:5" ht="15">
      <c r="A606" s="81" t="s">
        <v>83</v>
      </c>
      <c r="B606" s="81" t="s">
        <v>14</v>
      </c>
      <c r="C606" s="121" t="s">
        <v>71</v>
      </c>
      <c r="D606" s="121">
        <v>371.58</v>
      </c>
      <c r="E606" s="122" t="s">
        <v>71</v>
      </c>
    </row>
    <row r="607" spans="1:5" ht="15">
      <c r="A607" s="81" t="s">
        <v>87</v>
      </c>
      <c r="B607" s="81" t="s">
        <v>18</v>
      </c>
      <c r="C607" s="121" t="s">
        <v>71</v>
      </c>
      <c r="D607" s="121">
        <v>746.59</v>
      </c>
      <c r="E607" s="122" t="s">
        <v>71</v>
      </c>
    </row>
    <row r="608" spans="1:5" ht="15">
      <c r="A608" s="262" t="s">
        <v>130</v>
      </c>
      <c r="B608" s="261"/>
      <c r="C608" s="110">
        <v>3980</v>
      </c>
      <c r="D608" s="110">
        <v>0</v>
      </c>
      <c r="E608" s="111">
        <v>0</v>
      </c>
    </row>
    <row r="609" spans="1:5" ht="15">
      <c r="A609" s="262" t="s">
        <v>131</v>
      </c>
      <c r="B609" s="261"/>
      <c r="C609" s="110">
        <v>3980</v>
      </c>
      <c r="D609" s="110">
        <v>0</v>
      </c>
      <c r="E609" s="111">
        <v>0</v>
      </c>
    </row>
    <row r="610" spans="1:5" ht="15">
      <c r="A610" s="118" t="s">
        <v>386</v>
      </c>
      <c r="B610" s="118" t="s">
        <v>387</v>
      </c>
      <c r="C610" s="119">
        <v>3980</v>
      </c>
      <c r="D610" s="119">
        <v>0</v>
      </c>
      <c r="E610" s="120">
        <v>0</v>
      </c>
    </row>
    <row r="611" spans="1:5" ht="15">
      <c r="A611" s="115" t="s">
        <v>262</v>
      </c>
      <c r="B611" s="115" t="s">
        <v>496</v>
      </c>
      <c r="C611" s="116">
        <v>3320</v>
      </c>
      <c r="D611" s="116">
        <v>3320</v>
      </c>
      <c r="E611" s="117">
        <v>100</v>
      </c>
    </row>
    <row r="612" spans="1:5" ht="15">
      <c r="A612" s="262" t="s">
        <v>128</v>
      </c>
      <c r="B612" s="261"/>
      <c r="C612" s="110">
        <v>3320</v>
      </c>
      <c r="D612" s="110">
        <v>3320</v>
      </c>
      <c r="E612" s="111">
        <v>100</v>
      </c>
    </row>
    <row r="613" spans="1:5" ht="15">
      <c r="A613" s="262" t="s">
        <v>129</v>
      </c>
      <c r="B613" s="261"/>
      <c r="C613" s="110">
        <v>3320</v>
      </c>
      <c r="D613" s="110">
        <v>3320</v>
      </c>
      <c r="E613" s="111">
        <v>100</v>
      </c>
    </row>
    <row r="614" spans="1:5" ht="15">
      <c r="A614" s="118" t="s">
        <v>396</v>
      </c>
      <c r="B614" s="118" t="s">
        <v>397</v>
      </c>
      <c r="C614" s="119">
        <v>3320</v>
      </c>
      <c r="D614" s="119">
        <v>3320</v>
      </c>
      <c r="E614" s="120">
        <v>100</v>
      </c>
    </row>
    <row r="615" spans="1:5" ht="15">
      <c r="A615" s="81" t="s">
        <v>102</v>
      </c>
      <c r="B615" s="81" t="s">
        <v>35</v>
      </c>
      <c r="C615" s="121" t="s">
        <v>71</v>
      </c>
      <c r="D615" s="121">
        <v>3320</v>
      </c>
      <c r="E615" s="122" t="s">
        <v>71</v>
      </c>
    </row>
    <row r="616" spans="1:5" ht="15">
      <c r="A616" s="115" t="s">
        <v>265</v>
      </c>
      <c r="B616" s="115" t="s">
        <v>305</v>
      </c>
      <c r="C616" s="116">
        <v>13380</v>
      </c>
      <c r="D616" s="116">
        <v>3130.68</v>
      </c>
      <c r="E616" s="117">
        <v>23.4</v>
      </c>
    </row>
    <row r="617" spans="1:5" ht="15">
      <c r="A617" s="262" t="s">
        <v>128</v>
      </c>
      <c r="B617" s="261"/>
      <c r="C617" s="110">
        <v>13270</v>
      </c>
      <c r="D617" s="110">
        <v>3130.68</v>
      </c>
      <c r="E617" s="111">
        <v>23.59</v>
      </c>
    </row>
    <row r="618" spans="1:5" ht="15">
      <c r="A618" s="262" t="s">
        <v>129</v>
      </c>
      <c r="B618" s="261"/>
      <c r="C618" s="110">
        <v>13270</v>
      </c>
      <c r="D618" s="110">
        <v>3130.68</v>
      </c>
      <c r="E618" s="111">
        <v>23.59</v>
      </c>
    </row>
    <row r="619" spans="1:5" ht="15">
      <c r="A619" s="118" t="s">
        <v>400</v>
      </c>
      <c r="B619" s="118" t="s">
        <v>401</v>
      </c>
      <c r="C619" s="119">
        <v>9950</v>
      </c>
      <c r="D619" s="119">
        <v>3130.68</v>
      </c>
      <c r="E619" s="120">
        <v>31.46</v>
      </c>
    </row>
    <row r="620" spans="1:5" ht="15">
      <c r="A620" s="81" t="s">
        <v>106</v>
      </c>
      <c r="B620" s="81" t="s">
        <v>39</v>
      </c>
      <c r="C620" s="121" t="s">
        <v>71</v>
      </c>
      <c r="D620" s="121">
        <v>3130.68</v>
      </c>
      <c r="E620" s="122" t="s">
        <v>71</v>
      </c>
    </row>
    <row r="621" spans="1:5" ht="15">
      <c r="A621" s="118" t="s">
        <v>404</v>
      </c>
      <c r="B621" s="118" t="s">
        <v>405</v>
      </c>
      <c r="C621" s="119">
        <v>3320</v>
      </c>
      <c r="D621" s="119">
        <v>0</v>
      </c>
      <c r="E621" s="120">
        <v>0</v>
      </c>
    </row>
    <row r="622" spans="1:5" ht="15">
      <c r="A622" s="262" t="s">
        <v>243</v>
      </c>
      <c r="B622" s="261"/>
      <c r="C622" s="110">
        <v>110</v>
      </c>
      <c r="D622" s="110">
        <v>0</v>
      </c>
      <c r="E622" s="111">
        <v>0</v>
      </c>
    </row>
    <row r="623" spans="1:5" ht="15">
      <c r="A623" s="262" t="s">
        <v>244</v>
      </c>
      <c r="B623" s="261"/>
      <c r="C623" s="110">
        <v>110</v>
      </c>
      <c r="D623" s="110">
        <v>0</v>
      </c>
      <c r="E623" s="111">
        <v>0</v>
      </c>
    </row>
    <row r="624" spans="1:5" ht="15">
      <c r="A624" s="262" t="s">
        <v>245</v>
      </c>
      <c r="B624" s="261"/>
      <c r="C624" s="110">
        <v>110</v>
      </c>
      <c r="D624" s="110">
        <v>0</v>
      </c>
      <c r="E624" s="111">
        <v>0</v>
      </c>
    </row>
    <row r="625" spans="1:5" ht="15">
      <c r="A625" s="118" t="s">
        <v>404</v>
      </c>
      <c r="B625" s="118" t="s">
        <v>405</v>
      </c>
      <c r="C625" s="119">
        <v>110</v>
      </c>
      <c r="D625" s="119">
        <v>0</v>
      </c>
      <c r="E625" s="120">
        <v>0</v>
      </c>
    </row>
    <row r="626" spans="1:5" ht="15">
      <c r="A626" s="115" t="s">
        <v>276</v>
      </c>
      <c r="B626" s="115" t="s">
        <v>376</v>
      </c>
      <c r="C626" s="116">
        <v>13270</v>
      </c>
      <c r="D626" s="116">
        <v>0</v>
      </c>
      <c r="E626" s="117">
        <v>0</v>
      </c>
    </row>
    <row r="627" spans="1:5" ht="15">
      <c r="A627" s="262" t="s">
        <v>128</v>
      </c>
      <c r="B627" s="261"/>
      <c r="C627" s="110">
        <v>13270</v>
      </c>
      <c r="D627" s="110">
        <v>0</v>
      </c>
      <c r="E627" s="111">
        <v>0</v>
      </c>
    </row>
    <row r="628" spans="1:5" ht="15">
      <c r="A628" s="262" t="s">
        <v>129</v>
      </c>
      <c r="B628" s="261"/>
      <c r="C628" s="110">
        <v>13270</v>
      </c>
      <c r="D628" s="110">
        <v>0</v>
      </c>
      <c r="E628" s="111">
        <v>0</v>
      </c>
    </row>
    <row r="629" spans="1:5" ht="15">
      <c r="A629" s="118" t="s">
        <v>400</v>
      </c>
      <c r="B629" s="118" t="s">
        <v>401</v>
      </c>
      <c r="C629" s="119">
        <v>13270</v>
      </c>
      <c r="D629" s="119">
        <v>0</v>
      </c>
      <c r="E629" s="120">
        <v>0</v>
      </c>
    </row>
    <row r="630" spans="1:5" ht="15">
      <c r="A630" s="115" t="s">
        <v>266</v>
      </c>
      <c r="B630" s="115" t="s">
        <v>497</v>
      </c>
      <c r="C630" s="116">
        <v>3980</v>
      </c>
      <c r="D630" s="116">
        <v>1000</v>
      </c>
      <c r="E630" s="117">
        <v>25.13</v>
      </c>
    </row>
    <row r="631" spans="1:5" ht="15">
      <c r="A631" s="262" t="s">
        <v>128</v>
      </c>
      <c r="B631" s="261"/>
      <c r="C631" s="110">
        <v>3980</v>
      </c>
      <c r="D631" s="110">
        <v>1000</v>
      </c>
      <c r="E631" s="111">
        <v>25.13</v>
      </c>
    </row>
    <row r="632" spans="1:5" ht="15">
      <c r="A632" s="262" t="s">
        <v>129</v>
      </c>
      <c r="B632" s="261"/>
      <c r="C632" s="110">
        <v>3980</v>
      </c>
      <c r="D632" s="110">
        <v>1000</v>
      </c>
      <c r="E632" s="111">
        <v>25.13</v>
      </c>
    </row>
    <row r="633" spans="1:5" ht="15">
      <c r="A633" s="118" t="s">
        <v>400</v>
      </c>
      <c r="B633" s="118" t="s">
        <v>401</v>
      </c>
      <c r="C633" s="119">
        <v>3980</v>
      </c>
      <c r="D633" s="119">
        <v>1000</v>
      </c>
      <c r="E633" s="120">
        <v>25.13</v>
      </c>
    </row>
    <row r="634" spans="1:5" ht="15">
      <c r="A634" s="81" t="s">
        <v>107</v>
      </c>
      <c r="B634" s="81" t="s">
        <v>40</v>
      </c>
      <c r="C634" s="121" t="s">
        <v>71</v>
      </c>
      <c r="D634" s="121">
        <v>1000</v>
      </c>
      <c r="E634" s="122" t="s">
        <v>71</v>
      </c>
    </row>
    <row r="635" spans="1:5" ht="15">
      <c r="A635" s="112" t="s">
        <v>306</v>
      </c>
      <c r="B635" s="112" t="s">
        <v>307</v>
      </c>
      <c r="C635" s="113">
        <v>251520</v>
      </c>
      <c r="D635" s="113">
        <v>75710.07</v>
      </c>
      <c r="E635" s="114">
        <v>30.1</v>
      </c>
    </row>
    <row r="636" spans="1:5" ht="15">
      <c r="A636" s="115" t="s">
        <v>251</v>
      </c>
      <c r="B636" s="115" t="s">
        <v>498</v>
      </c>
      <c r="C636" s="116">
        <v>21240</v>
      </c>
      <c r="D636" s="116">
        <v>5255.91</v>
      </c>
      <c r="E636" s="117">
        <v>24.75</v>
      </c>
    </row>
    <row r="637" spans="1:5" ht="15">
      <c r="A637" s="262" t="s">
        <v>128</v>
      </c>
      <c r="B637" s="261"/>
      <c r="C637" s="110">
        <v>21240</v>
      </c>
      <c r="D637" s="110">
        <v>5255.91</v>
      </c>
      <c r="E637" s="111">
        <v>24.75</v>
      </c>
    </row>
    <row r="638" spans="1:5" ht="15">
      <c r="A638" s="262" t="s">
        <v>129</v>
      </c>
      <c r="B638" s="261"/>
      <c r="C638" s="110">
        <v>21240</v>
      </c>
      <c r="D638" s="110">
        <v>5255.91</v>
      </c>
      <c r="E638" s="111">
        <v>24.75</v>
      </c>
    </row>
    <row r="639" spans="1:5" ht="15">
      <c r="A639" s="118" t="s">
        <v>392</v>
      </c>
      <c r="B639" s="118" t="s">
        <v>393</v>
      </c>
      <c r="C639" s="119">
        <v>21240</v>
      </c>
      <c r="D639" s="119">
        <v>5255.91</v>
      </c>
      <c r="E639" s="120">
        <v>24.75</v>
      </c>
    </row>
    <row r="640" spans="1:5" ht="15">
      <c r="A640" s="81" t="s">
        <v>99</v>
      </c>
      <c r="B640" s="81" t="s">
        <v>32</v>
      </c>
      <c r="C640" s="121" t="s">
        <v>71</v>
      </c>
      <c r="D640" s="121">
        <v>5255.91</v>
      </c>
      <c r="E640" s="122" t="s">
        <v>71</v>
      </c>
    </row>
    <row r="641" spans="1:5" ht="15">
      <c r="A641" s="115" t="s">
        <v>252</v>
      </c>
      <c r="B641" s="115" t="s">
        <v>499</v>
      </c>
      <c r="C641" s="116">
        <v>225630</v>
      </c>
      <c r="D641" s="116">
        <v>70454.16</v>
      </c>
      <c r="E641" s="117">
        <v>31.23</v>
      </c>
    </row>
    <row r="642" spans="1:5" ht="15">
      <c r="A642" s="262" t="s">
        <v>128</v>
      </c>
      <c r="B642" s="261"/>
      <c r="C642" s="110">
        <v>225630</v>
      </c>
      <c r="D642" s="110">
        <v>70454.16</v>
      </c>
      <c r="E642" s="111">
        <v>31.23</v>
      </c>
    </row>
    <row r="643" spans="1:5" ht="15">
      <c r="A643" s="262" t="s">
        <v>129</v>
      </c>
      <c r="B643" s="261"/>
      <c r="C643" s="110">
        <v>225630</v>
      </c>
      <c r="D643" s="110">
        <v>70454.16</v>
      </c>
      <c r="E643" s="111">
        <v>31.23</v>
      </c>
    </row>
    <row r="644" spans="1:5" ht="15">
      <c r="A644" s="118" t="s">
        <v>394</v>
      </c>
      <c r="B644" s="118" t="s">
        <v>395</v>
      </c>
      <c r="C644" s="119">
        <v>225630</v>
      </c>
      <c r="D644" s="119">
        <v>70454.16</v>
      </c>
      <c r="E644" s="120">
        <v>31.23</v>
      </c>
    </row>
    <row r="645" spans="1:5" ht="15">
      <c r="A645" s="81" t="s">
        <v>101</v>
      </c>
      <c r="B645" s="81" t="s">
        <v>34</v>
      </c>
      <c r="C645" s="121" t="s">
        <v>71</v>
      </c>
      <c r="D645" s="121">
        <v>70454.16</v>
      </c>
      <c r="E645" s="122" t="s">
        <v>71</v>
      </c>
    </row>
    <row r="646" spans="1:5" ht="15">
      <c r="A646" s="115" t="s">
        <v>254</v>
      </c>
      <c r="B646" s="115" t="s">
        <v>308</v>
      </c>
      <c r="C646" s="116">
        <v>4650</v>
      </c>
      <c r="D646" s="116">
        <v>0</v>
      </c>
      <c r="E646" s="117">
        <v>0</v>
      </c>
    </row>
    <row r="647" spans="1:5" ht="15">
      <c r="A647" s="262" t="s">
        <v>128</v>
      </c>
      <c r="B647" s="261"/>
      <c r="C647" s="110">
        <v>4650</v>
      </c>
      <c r="D647" s="110">
        <v>0</v>
      </c>
      <c r="E647" s="111">
        <v>0</v>
      </c>
    </row>
    <row r="648" spans="1:5" ht="15">
      <c r="A648" s="262" t="s">
        <v>129</v>
      </c>
      <c r="B648" s="261"/>
      <c r="C648" s="110">
        <v>4650</v>
      </c>
      <c r="D648" s="110">
        <v>0</v>
      </c>
      <c r="E648" s="111">
        <v>0</v>
      </c>
    </row>
    <row r="649" spans="1:5" ht="15">
      <c r="A649" s="118" t="s">
        <v>392</v>
      </c>
      <c r="B649" s="118" t="s">
        <v>393</v>
      </c>
      <c r="C649" s="119">
        <v>4650</v>
      </c>
      <c r="D649" s="119">
        <v>0</v>
      </c>
      <c r="E649" s="120">
        <v>0</v>
      </c>
    </row>
    <row r="650" spans="1:5" ht="15">
      <c r="A650" s="112" t="s">
        <v>309</v>
      </c>
      <c r="B650" s="112" t="s">
        <v>500</v>
      </c>
      <c r="C650" s="113">
        <v>107780</v>
      </c>
      <c r="D650" s="113">
        <v>19795.21</v>
      </c>
      <c r="E650" s="114">
        <v>18.37</v>
      </c>
    </row>
    <row r="651" spans="1:5" ht="15">
      <c r="A651" s="115" t="s">
        <v>251</v>
      </c>
      <c r="B651" s="115" t="s">
        <v>310</v>
      </c>
      <c r="C651" s="116">
        <v>9290</v>
      </c>
      <c r="D651" s="116">
        <v>7948.61</v>
      </c>
      <c r="E651" s="117">
        <v>85.56</v>
      </c>
    </row>
    <row r="652" spans="1:5" ht="15">
      <c r="A652" s="262" t="s">
        <v>128</v>
      </c>
      <c r="B652" s="261"/>
      <c r="C652" s="110">
        <v>9290</v>
      </c>
      <c r="D652" s="110">
        <v>7948.61</v>
      </c>
      <c r="E652" s="111">
        <v>85.56</v>
      </c>
    </row>
    <row r="653" spans="1:5" ht="15">
      <c r="A653" s="262" t="s">
        <v>129</v>
      </c>
      <c r="B653" s="261"/>
      <c r="C653" s="110">
        <v>9290</v>
      </c>
      <c r="D653" s="110">
        <v>7948.61</v>
      </c>
      <c r="E653" s="111">
        <v>85.56</v>
      </c>
    </row>
    <row r="654" spans="1:5" ht="15">
      <c r="A654" s="118" t="s">
        <v>392</v>
      </c>
      <c r="B654" s="118" t="s">
        <v>393</v>
      </c>
      <c r="C654" s="119">
        <v>9290</v>
      </c>
      <c r="D654" s="119">
        <v>7948.61</v>
      </c>
      <c r="E654" s="120">
        <v>85.56</v>
      </c>
    </row>
    <row r="655" spans="1:5" ht="15">
      <c r="A655" s="81" t="s">
        <v>99</v>
      </c>
      <c r="B655" s="81" t="s">
        <v>32</v>
      </c>
      <c r="C655" s="121" t="s">
        <v>71</v>
      </c>
      <c r="D655" s="121">
        <v>7948.61</v>
      </c>
      <c r="E655" s="122" t="s">
        <v>71</v>
      </c>
    </row>
    <row r="656" spans="1:5" ht="15">
      <c r="A656" s="115" t="s">
        <v>252</v>
      </c>
      <c r="B656" s="115" t="s">
        <v>501</v>
      </c>
      <c r="C656" s="116">
        <v>27870</v>
      </c>
      <c r="D656" s="116">
        <v>0</v>
      </c>
      <c r="E656" s="117">
        <v>0</v>
      </c>
    </row>
    <row r="657" spans="1:5" ht="15">
      <c r="A657" s="262" t="s">
        <v>128</v>
      </c>
      <c r="B657" s="261"/>
      <c r="C657" s="110">
        <v>27870</v>
      </c>
      <c r="D657" s="110">
        <v>0</v>
      </c>
      <c r="E657" s="111">
        <v>0</v>
      </c>
    </row>
    <row r="658" spans="1:5" ht="15">
      <c r="A658" s="262" t="s">
        <v>129</v>
      </c>
      <c r="B658" s="261"/>
      <c r="C658" s="110">
        <v>27870</v>
      </c>
      <c r="D658" s="110">
        <v>0</v>
      </c>
      <c r="E658" s="111">
        <v>0</v>
      </c>
    </row>
    <row r="659" spans="1:5" ht="15">
      <c r="A659" s="118" t="s">
        <v>394</v>
      </c>
      <c r="B659" s="118" t="s">
        <v>395</v>
      </c>
      <c r="C659" s="119">
        <v>27870</v>
      </c>
      <c r="D659" s="119">
        <v>0</v>
      </c>
      <c r="E659" s="120">
        <v>0</v>
      </c>
    </row>
    <row r="660" spans="1:5" ht="15">
      <c r="A660" s="115" t="s">
        <v>262</v>
      </c>
      <c r="B660" s="115" t="s">
        <v>502</v>
      </c>
      <c r="C660" s="116">
        <v>34510</v>
      </c>
      <c r="D660" s="116">
        <v>11846.6</v>
      </c>
      <c r="E660" s="117">
        <v>34.33</v>
      </c>
    </row>
    <row r="661" spans="1:5" ht="15">
      <c r="A661" s="262" t="s">
        <v>128</v>
      </c>
      <c r="B661" s="261"/>
      <c r="C661" s="110">
        <v>34510</v>
      </c>
      <c r="D661" s="110">
        <v>11846.6</v>
      </c>
      <c r="E661" s="111">
        <v>34.33</v>
      </c>
    </row>
    <row r="662" spans="1:5" ht="15">
      <c r="A662" s="262" t="s">
        <v>129</v>
      </c>
      <c r="B662" s="261"/>
      <c r="C662" s="110">
        <v>34510</v>
      </c>
      <c r="D662" s="110">
        <v>11846.6</v>
      </c>
      <c r="E662" s="111">
        <v>34.33</v>
      </c>
    </row>
    <row r="663" spans="1:5" ht="15">
      <c r="A663" s="118" t="s">
        <v>392</v>
      </c>
      <c r="B663" s="118" t="s">
        <v>393</v>
      </c>
      <c r="C663" s="119">
        <v>34510</v>
      </c>
      <c r="D663" s="119">
        <v>8218.84</v>
      </c>
      <c r="E663" s="120">
        <v>23.82</v>
      </c>
    </row>
    <row r="664" spans="1:5" ht="15">
      <c r="A664" s="81" t="s">
        <v>99</v>
      </c>
      <c r="B664" s="81" t="s">
        <v>32</v>
      </c>
      <c r="C664" s="121" t="s">
        <v>71</v>
      </c>
      <c r="D664" s="121">
        <v>8218.84</v>
      </c>
      <c r="E664" s="122" t="s">
        <v>71</v>
      </c>
    </row>
    <row r="665" spans="1:5" ht="15">
      <c r="A665" s="118" t="s">
        <v>394</v>
      </c>
      <c r="B665" s="118" t="s">
        <v>395</v>
      </c>
      <c r="C665" s="119">
        <v>0</v>
      </c>
      <c r="D665" s="119">
        <v>3627.76</v>
      </c>
      <c r="E665" s="120" t="s">
        <v>71</v>
      </c>
    </row>
    <row r="666" spans="1:5" ht="15">
      <c r="A666" s="81" t="s">
        <v>101</v>
      </c>
      <c r="B666" s="81" t="s">
        <v>34</v>
      </c>
      <c r="C666" s="121" t="s">
        <v>71</v>
      </c>
      <c r="D666" s="121">
        <v>3627.76</v>
      </c>
      <c r="E666" s="122" t="s">
        <v>71</v>
      </c>
    </row>
    <row r="667" spans="1:5" ht="15">
      <c r="A667" s="115" t="s">
        <v>263</v>
      </c>
      <c r="B667" s="115" t="s">
        <v>545</v>
      </c>
      <c r="C667" s="116">
        <v>34510</v>
      </c>
      <c r="D667" s="116">
        <v>0</v>
      </c>
      <c r="E667" s="117">
        <v>0</v>
      </c>
    </row>
    <row r="668" spans="1:5" ht="15">
      <c r="A668" s="262" t="s">
        <v>128</v>
      </c>
      <c r="B668" s="261"/>
      <c r="C668" s="110">
        <v>22560</v>
      </c>
      <c r="D668" s="110">
        <v>0</v>
      </c>
      <c r="E668" s="111">
        <v>0</v>
      </c>
    </row>
    <row r="669" spans="1:5" ht="15">
      <c r="A669" s="262" t="s">
        <v>129</v>
      </c>
      <c r="B669" s="261"/>
      <c r="C669" s="110">
        <v>22560</v>
      </c>
      <c r="D669" s="110">
        <v>0</v>
      </c>
      <c r="E669" s="111">
        <v>0</v>
      </c>
    </row>
    <row r="670" spans="1:5" ht="15">
      <c r="A670" s="118" t="s">
        <v>394</v>
      </c>
      <c r="B670" s="118" t="s">
        <v>395</v>
      </c>
      <c r="C670" s="119">
        <v>22560</v>
      </c>
      <c r="D670" s="119">
        <v>0</v>
      </c>
      <c r="E670" s="120">
        <v>0</v>
      </c>
    </row>
    <row r="671" spans="1:5" ht="15">
      <c r="A671" s="262" t="s">
        <v>134</v>
      </c>
      <c r="B671" s="261"/>
      <c r="C671" s="110">
        <v>11950</v>
      </c>
      <c r="D671" s="110">
        <v>0</v>
      </c>
      <c r="E671" s="111">
        <v>0</v>
      </c>
    </row>
    <row r="672" spans="1:5" ht="15">
      <c r="A672" s="262" t="s">
        <v>235</v>
      </c>
      <c r="B672" s="261"/>
      <c r="C672" s="110">
        <v>11950</v>
      </c>
      <c r="D672" s="110">
        <v>0</v>
      </c>
      <c r="E672" s="111">
        <v>0</v>
      </c>
    </row>
    <row r="673" spans="1:5" ht="15">
      <c r="A673" s="262" t="s">
        <v>236</v>
      </c>
      <c r="B673" s="261"/>
      <c r="C673" s="110">
        <v>11950</v>
      </c>
      <c r="D673" s="110">
        <v>0</v>
      </c>
      <c r="E673" s="111">
        <v>0</v>
      </c>
    </row>
    <row r="674" spans="1:5" ht="15">
      <c r="A674" s="118" t="s">
        <v>394</v>
      </c>
      <c r="B674" s="118" t="s">
        <v>395</v>
      </c>
      <c r="C674" s="119">
        <v>11950</v>
      </c>
      <c r="D674" s="119">
        <v>0</v>
      </c>
      <c r="E674" s="120">
        <v>0</v>
      </c>
    </row>
    <row r="675" spans="1:5" ht="15">
      <c r="A675" s="115" t="s">
        <v>265</v>
      </c>
      <c r="B675" s="115" t="s">
        <v>503</v>
      </c>
      <c r="C675" s="116">
        <v>1330</v>
      </c>
      <c r="D675" s="116">
        <v>0</v>
      </c>
      <c r="E675" s="117">
        <v>0</v>
      </c>
    </row>
    <row r="676" spans="1:5" ht="15">
      <c r="A676" s="262" t="s">
        <v>128</v>
      </c>
      <c r="B676" s="261"/>
      <c r="C676" s="110">
        <v>1330</v>
      </c>
      <c r="D676" s="110">
        <v>0</v>
      </c>
      <c r="E676" s="111">
        <v>0</v>
      </c>
    </row>
    <row r="677" spans="1:5" ht="15">
      <c r="A677" s="262" t="s">
        <v>129</v>
      </c>
      <c r="B677" s="261"/>
      <c r="C677" s="110">
        <v>1330</v>
      </c>
      <c r="D677" s="110">
        <v>0</v>
      </c>
      <c r="E677" s="111">
        <v>0</v>
      </c>
    </row>
    <row r="678" spans="1:5" ht="15">
      <c r="A678" s="118" t="s">
        <v>392</v>
      </c>
      <c r="B678" s="118" t="s">
        <v>393</v>
      </c>
      <c r="C678" s="119">
        <v>1330</v>
      </c>
      <c r="D678" s="119">
        <v>0</v>
      </c>
      <c r="E678" s="120">
        <v>0</v>
      </c>
    </row>
    <row r="679" spans="1:5" ht="15">
      <c r="A679" s="115" t="s">
        <v>254</v>
      </c>
      <c r="B679" s="115" t="s">
        <v>504</v>
      </c>
      <c r="C679" s="116">
        <v>270</v>
      </c>
      <c r="D679" s="116">
        <v>0</v>
      </c>
      <c r="E679" s="117">
        <v>0</v>
      </c>
    </row>
    <row r="680" spans="1:5" ht="15">
      <c r="A680" s="262" t="s">
        <v>128</v>
      </c>
      <c r="B680" s="261"/>
      <c r="C680" s="110">
        <v>270</v>
      </c>
      <c r="D680" s="110">
        <v>0</v>
      </c>
      <c r="E680" s="111">
        <v>0</v>
      </c>
    </row>
    <row r="681" spans="1:5" ht="15">
      <c r="A681" s="262" t="s">
        <v>129</v>
      </c>
      <c r="B681" s="261"/>
      <c r="C681" s="110">
        <v>270</v>
      </c>
      <c r="D681" s="110">
        <v>0</v>
      </c>
      <c r="E681" s="111">
        <v>0</v>
      </c>
    </row>
    <row r="682" spans="1:5" ht="15">
      <c r="A682" s="118" t="s">
        <v>392</v>
      </c>
      <c r="B682" s="118" t="s">
        <v>393</v>
      </c>
      <c r="C682" s="119">
        <v>270</v>
      </c>
      <c r="D682" s="119">
        <v>0</v>
      </c>
      <c r="E682" s="120">
        <v>0</v>
      </c>
    </row>
    <row r="683" spans="1:5" ht="15">
      <c r="A683" s="112" t="s">
        <v>312</v>
      </c>
      <c r="B683" s="112" t="s">
        <v>505</v>
      </c>
      <c r="C683" s="113">
        <v>47910</v>
      </c>
      <c r="D683" s="113">
        <v>32881.98</v>
      </c>
      <c r="E683" s="114">
        <v>68.63</v>
      </c>
    </row>
    <row r="684" spans="1:5" ht="15">
      <c r="A684" s="115" t="s">
        <v>251</v>
      </c>
      <c r="B684" s="115" t="s">
        <v>506</v>
      </c>
      <c r="C684" s="116">
        <v>10620</v>
      </c>
      <c r="D684" s="116">
        <v>7500.77</v>
      </c>
      <c r="E684" s="117">
        <v>70.63</v>
      </c>
    </row>
    <row r="685" spans="1:5" ht="15">
      <c r="A685" s="262" t="s">
        <v>128</v>
      </c>
      <c r="B685" s="261"/>
      <c r="C685" s="110">
        <v>10620</v>
      </c>
      <c r="D685" s="110">
        <v>7500.77</v>
      </c>
      <c r="E685" s="111">
        <v>70.63</v>
      </c>
    </row>
    <row r="686" spans="1:5" ht="15">
      <c r="A686" s="262" t="s">
        <v>129</v>
      </c>
      <c r="B686" s="261"/>
      <c r="C686" s="110">
        <v>10620</v>
      </c>
      <c r="D686" s="110">
        <v>7500.77</v>
      </c>
      <c r="E686" s="111">
        <v>70.63</v>
      </c>
    </row>
    <row r="687" spans="1:5" ht="15">
      <c r="A687" s="118" t="s">
        <v>394</v>
      </c>
      <c r="B687" s="118" t="s">
        <v>395</v>
      </c>
      <c r="C687" s="119">
        <v>10620</v>
      </c>
      <c r="D687" s="119">
        <v>7500.77</v>
      </c>
      <c r="E687" s="120">
        <v>70.63</v>
      </c>
    </row>
    <row r="688" spans="1:5" ht="15">
      <c r="A688" s="81" t="s">
        <v>101</v>
      </c>
      <c r="B688" s="81" t="s">
        <v>34</v>
      </c>
      <c r="C688" s="121" t="s">
        <v>71</v>
      </c>
      <c r="D688" s="121">
        <v>7500.77</v>
      </c>
      <c r="E688" s="122" t="s">
        <v>71</v>
      </c>
    </row>
    <row r="689" spans="1:5" ht="15">
      <c r="A689" s="115" t="s">
        <v>252</v>
      </c>
      <c r="B689" s="115" t="s">
        <v>311</v>
      </c>
      <c r="C689" s="116">
        <v>9290</v>
      </c>
      <c r="D689" s="116">
        <v>6353.18</v>
      </c>
      <c r="E689" s="117">
        <v>68.39</v>
      </c>
    </row>
    <row r="690" spans="1:5" ht="15">
      <c r="A690" s="262" t="s">
        <v>128</v>
      </c>
      <c r="B690" s="261"/>
      <c r="C690" s="110">
        <v>9290</v>
      </c>
      <c r="D690" s="110">
        <v>6353.18</v>
      </c>
      <c r="E690" s="111">
        <v>68.39</v>
      </c>
    </row>
    <row r="691" spans="1:5" ht="15">
      <c r="A691" s="262" t="s">
        <v>129</v>
      </c>
      <c r="B691" s="261"/>
      <c r="C691" s="110">
        <v>9290</v>
      </c>
      <c r="D691" s="110">
        <v>6353.18</v>
      </c>
      <c r="E691" s="111">
        <v>68.39</v>
      </c>
    </row>
    <row r="692" spans="1:5" ht="15">
      <c r="A692" s="118" t="s">
        <v>392</v>
      </c>
      <c r="B692" s="118" t="s">
        <v>393</v>
      </c>
      <c r="C692" s="119">
        <v>9290</v>
      </c>
      <c r="D692" s="119">
        <v>6353.18</v>
      </c>
      <c r="E692" s="120">
        <v>68.39</v>
      </c>
    </row>
    <row r="693" spans="1:5" ht="15">
      <c r="A693" s="81" t="s">
        <v>99</v>
      </c>
      <c r="B693" s="81" t="s">
        <v>32</v>
      </c>
      <c r="C693" s="121" t="s">
        <v>71</v>
      </c>
      <c r="D693" s="121">
        <v>6353.18</v>
      </c>
      <c r="E693" s="122" t="s">
        <v>71</v>
      </c>
    </row>
    <row r="694" spans="1:5" ht="15">
      <c r="A694" s="115" t="s">
        <v>261</v>
      </c>
      <c r="B694" s="115" t="s">
        <v>507</v>
      </c>
      <c r="C694" s="116">
        <v>18710</v>
      </c>
      <c r="D694" s="116">
        <v>13280.08</v>
      </c>
      <c r="E694" s="117">
        <v>70.98</v>
      </c>
    </row>
    <row r="695" spans="1:5" ht="15">
      <c r="A695" s="262" t="s">
        <v>128</v>
      </c>
      <c r="B695" s="261"/>
      <c r="C695" s="110">
        <v>18710</v>
      </c>
      <c r="D695" s="110">
        <v>13280.08</v>
      </c>
      <c r="E695" s="111">
        <v>70.98</v>
      </c>
    </row>
    <row r="696" spans="1:5" ht="15">
      <c r="A696" s="262" t="s">
        <v>129</v>
      </c>
      <c r="B696" s="261"/>
      <c r="C696" s="110">
        <v>18710</v>
      </c>
      <c r="D696" s="110">
        <v>13280.08</v>
      </c>
      <c r="E696" s="111">
        <v>70.98</v>
      </c>
    </row>
    <row r="697" spans="1:5" ht="15">
      <c r="A697" s="118" t="s">
        <v>394</v>
      </c>
      <c r="B697" s="118" t="s">
        <v>395</v>
      </c>
      <c r="C697" s="119">
        <v>18710</v>
      </c>
      <c r="D697" s="119">
        <v>13280.08</v>
      </c>
      <c r="E697" s="120">
        <v>70.98</v>
      </c>
    </row>
    <row r="698" spans="1:5" ht="15">
      <c r="A698" s="81" t="s">
        <v>100</v>
      </c>
      <c r="B698" s="81" t="s">
        <v>33</v>
      </c>
      <c r="C698" s="121" t="s">
        <v>71</v>
      </c>
      <c r="D698" s="121">
        <v>13280.08</v>
      </c>
      <c r="E698" s="122" t="s">
        <v>71</v>
      </c>
    </row>
    <row r="699" spans="1:5" ht="15">
      <c r="A699" s="115" t="s">
        <v>262</v>
      </c>
      <c r="B699" s="115" t="s">
        <v>508</v>
      </c>
      <c r="C699" s="116">
        <v>5310</v>
      </c>
      <c r="D699" s="116">
        <v>5301.7</v>
      </c>
      <c r="E699" s="117">
        <v>99.84</v>
      </c>
    </row>
    <row r="700" spans="1:5" ht="15">
      <c r="A700" s="262" t="s">
        <v>128</v>
      </c>
      <c r="B700" s="261"/>
      <c r="C700" s="110">
        <v>5310</v>
      </c>
      <c r="D700" s="110">
        <v>5301.7</v>
      </c>
      <c r="E700" s="111">
        <v>99.84</v>
      </c>
    </row>
    <row r="701" spans="1:5" ht="15">
      <c r="A701" s="262" t="s">
        <v>129</v>
      </c>
      <c r="B701" s="261"/>
      <c r="C701" s="110">
        <v>5310</v>
      </c>
      <c r="D701" s="110">
        <v>5301.7</v>
      </c>
      <c r="E701" s="111">
        <v>99.84</v>
      </c>
    </row>
    <row r="702" spans="1:5" ht="15">
      <c r="A702" s="118" t="s">
        <v>394</v>
      </c>
      <c r="B702" s="118" t="s">
        <v>395</v>
      </c>
      <c r="C702" s="119">
        <v>5310</v>
      </c>
      <c r="D702" s="119">
        <v>5301.7</v>
      </c>
      <c r="E702" s="120">
        <v>99.84</v>
      </c>
    </row>
    <row r="703" spans="1:5" ht="15">
      <c r="A703" s="81" t="s">
        <v>100</v>
      </c>
      <c r="B703" s="81" t="s">
        <v>33</v>
      </c>
      <c r="C703" s="121" t="s">
        <v>71</v>
      </c>
      <c r="D703" s="121">
        <v>5301.7</v>
      </c>
      <c r="E703" s="122" t="s">
        <v>71</v>
      </c>
    </row>
    <row r="704" spans="1:5" ht="15">
      <c r="A704" s="115" t="s">
        <v>263</v>
      </c>
      <c r="B704" s="115" t="s">
        <v>722</v>
      </c>
      <c r="C704" s="116">
        <v>3980</v>
      </c>
      <c r="D704" s="116">
        <v>446.25</v>
      </c>
      <c r="E704" s="117">
        <v>11.21</v>
      </c>
    </row>
    <row r="705" spans="1:5" ht="15">
      <c r="A705" s="262" t="s">
        <v>128</v>
      </c>
      <c r="B705" s="261"/>
      <c r="C705" s="110">
        <v>3980</v>
      </c>
      <c r="D705" s="110">
        <v>446.25</v>
      </c>
      <c r="E705" s="111">
        <v>11.21</v>
      </c>
    </row>
    <row r="706" spans="1:5" ht="15">
      <c r="A706" s="262" t="s">
        <v>129</v>
      </c>
      <c r="B706" s="261"/>
      <c r="C706" s="110">
        <v>3980</v>
      </c>
      <c r="D706" s="110">
        <v>446.25</v>
      </c>
      <c r="E706" s="111">
        <v>11.21</v>
      </c>
    </row>
    <row r="707" spans="1:5" ht="15">
      <c r="A707" s="118" t="s">
        <v>392</v>
      </c>
      <c r="B707" s="118" t="s">
        <v>393</v>
      </c>
      <c r="C707" s="119">
        <v>3980</v>
      </c>
      <c r="D707" s="119">
        <v>446.25</v>
      </c>
      <c r="E707" s="120">
        <v>11.21</v>
      </c>
    </row>
    <row r="708" spans="1:5" ht="15">
      <c r="A708" s="81" t="s">
        <v>99</v>
      </c>
      <c r="B708" s="81" t="s">
        <v>32</v>
      </c>
      <c r="C708" s="121" t="s">
        <v>71</v>
      </c>
      <c r="D708" s="121">
        <v>446.25</v>
      </c>
      <c r="E708" s="122" t="s">
        <v>71</v>
      </c>
    </row>
    <row r="709" spans="1:5" ht="15">
      <c r="A709" s="112" t="s">
        <v>313</v>
      </c>
      <c r="B709" s="112" t="s">
        <v>509</v>
      </c>
      <c r="C709" s="113">
        <v>32250</v>
      </c>
      <c r="D709" s="113">
        <v>9912.02</v>
      </c>
      <c r="E709" s="114">
        <v>30.73</v>
      </c>
    </row>
    <row r="710" spans="1:5" ht="15">
      <c r="A710" s="115" t="s">
        <v>251</v>
      </c>
      <c r="B710" s="115" t="s">
        <v>326</v>
      </c>
      <c r="C710" s="116">
        <v>15000</v>
      </c>
      <c r="D710" s="116">
        <v>7522.82</v>
      </c>
      <c r="E710" s="117">
        <v>50.15</v>
      </c>
    </row>
    <row r="711" spans="1:5" ht="15">
      <c r="A711" s="262" t="s">
        <v>128</v>
      </c>
      <c r="B711" s="261"/>
      <c r="C711" s="110">
        <v>15000</v>
      </c>
      <c r="D711" s="110">
        <v>7522.82</v>
      </c>
      <c r="E711" s="111">
        <v>50.15</v>
      </c>
    </row>
    <row r="712" spans="1:5" ht="15">
      <c r="A712" s="262" t="s">
        <v>129</v>
      </c>
      <c r="B712" s="261"/>
      <c r="C712" s="110">
        <v>15000</v>
      </c>
      <c r="D712" s="110">
        <v>7522.82</v>
      </c>
      <c r="E712" s="111">
        <v>50.15</v>
      </c>
    </row>
    <row r="713" spans="1:5" ht="15">
      <c r="A713" s="118" t="s">
        <v>394</v>
      </c>
      <c r="B713" s="118" t="s">
        <v>395</v>
      </c>
      <c r="C713" s="119">
        <v>15000</v>
      </c>
      <c r="D713" s="119">
        <v>7522.82</v>
      </c>
      <c r="E713" s="120">
        <v>50.15</v>
      </c>
    </row>
    <row r="714" spans="1:5" ht="15">
      <c r="A714" s="81" t="s">
        <v>100</v>
      </c>
      <c r="B714" s="81" t="s">
        <v>33</v>
      </c>
      <c r="C714" s="121" t="s">
        <v>71</v>
      </c>
      <c r="D714" s="121">
        <v>7522.82</v>
      </c>
      <c r="E714" s="122" t="s">
        <v>71</v>
      </c>
    </row>
    <row r="715" spans="1:5" ht="15">
      <c r="A715" s="115" t="s">
        <v>252</v>
      </c>
      <c r="B715" s="115" t="s">
        <v>510</v>
      </c>
      <c r="C715" s="116">
        <v>13270</v>
      </c>
      <c r="D715" s="116">
        <v>2389.2</v>
      </c>
      <c r="E715" s="117">
        <v>18</v>
      </c>
    </row>
    <row r="716" spans="1:5" ht="15">
      <c r="A716" s="262" t="s">
        <v>128</v>
      </c>
      <c r="B716" s="261"/>
      <c r="C716" s="110">
        <v>13270</v>
      </c>
      <c r="D716" s="110">
        <v>2389.2</v>
      </c>
      <c r="E716" s="111">
        <v>18</v>
      </c>
    </row>
    <row r="717" spans="1:5" ht="15">
      <c r="A717" s="262" t="s">
        <v>129</v>
      </c>
      <c r="B717" s="261"/>
      <c r="C717" s="110">
        <v>13270</v>
      </c>
      <c r="D717" s="110">
        <v>2389.2</v>
      </c>
      <c r="E717" s="111">
        <v>18</v>
      </c>
    </row>
    <row r="718" spans="1:5" ht="15">
      <c r="A718" s="118" t="s">
        <v>394</v>
      </c>
      <c r="B718" s="118" t="s">
        <v>395</v>
      </c>
      <c r="C718" s="119">
        <v>13270</v>
      </c>
      <c r="D718" s="119">
        <v>2389.2</v>
      </c>
      <c r="E718" s="120">
        <v>18</v>
      </c>
    </row>
    <row r="719" spans="1:5" ht="15">
      <c r="A719" s="81" t="s">
        <v>100</v>
      </c>
      <c r="B719" s="81" t="s">
        <v>33</v>
      </c>
      <c r="C719" s="121" t="s">
        <v>71</v>
      </c>
      <c r="D719" s="121">
        <v>2389.2</v>
      </c>
      <c r="E719" s="122" t="s">
        <v>71</v>
      </c>
    </row>
    <row r="720" spans="1:5" ht="15">
      <c r="A720" s="115" t="s">
        <v>261</v>
      </c>
      <c r="B720" s="115" t="s">
        <v>511</v>
      </c>
      <c r="C720" s="116">
        <v>3980</v>
      </c>
      <c r="D720" s="116">
        <v>0</v>
      </c>
      <c r="E720" s="117">
        <v>0</v>
      </c>
    </row>
    <row r="721" spans="1:5" ht="15">
      <c r="A721" s="262" t="s">
        <v>128</v>
      </c>
      <c r="B721" s="261"/>
      <c r="C721" s="110">
        <v>3980</v>
      </c>
      <c r="D721" s="110">
        <v>0</v>
      </c>
      <c r="E721" s="111">
        <v>0</v>
      </c>
    </row>
    <row r="722" spans="1:5" ht="15">
      <c r="A722" s="262" t="s">
        <v>129</v>
      </c>
      <c r="B722" s="261"/>
      <c r="C722" s="110">
        <v>3980</v>
      </c>
      <c r="D722" s="110">
        <v>0</v>
      </c>
      <c r="E722" s="111">
        <v>0</v>
      </c>
    </row>
    <row r="723" spans="1:5" ht="15">
      <c r="A723" s="118" t="s">
        <v>394</v>
      </c>
      <c r="B723" s="118" t="s">
        <v>395</v>
      </c>
      <c r="C723" s="119">
        <v>3980</v>
      </c>
      <c r="D723" s="119">
        <v>0</v>
      </c>
      <c r="E723" s="120">
        <v>0</v>
      </c>
    </row>
    <row r="724" spans="1:5" ht="15">
      <c r="A724" s="112" t="s">
        <v>315</v>
      </c>
      <c r="B724" s="112" t="s">
        <v>512</v>
      </c>
      <c r="C724" s="113">
        <v>5310</v>
      </c>
      <c r="D724" s="113">
        <v>2412.9</v>
      </c>
      <c r="E724" s="114">
        <v>45.44</v>
      </c>
    </row>
    <row r="725" spans="1:5" ht="15">
      <c r="A725" s="115" t="s">
        <v>251</v>
      </c>
      <c r="B725" s="115" t="s">
        <v>316</v>
      </c>
      <c r="C725" s="116">
        <v>5310</v>
      </c>
      <c r="D725" s="116">
        <v>2412.9</v>
      </c>
      <c r="E725" s="117">
        <v>45.44</v>
      </c>
    </row>
    <row r="726" spans="1:5" ht="15">
      <c r="A726" s="262" t="s">
        <v>128</v>
      </c>
      <c r="B726" s="261"/>
      <c r="C726" s="110">
        <v>5310</v>
      </c>
      <c r="D726" s="110">
        <v>2412.9</v>
      </c>
      <c r="E726" s="111">
        <v>45.44</v>
      </c>
    </row>
    <row r="727" spans="1:5" ht="15">
      <c r="A727" s="262" t="s">
        <v>129</v>
      </c>
      <c r="B727" s="261"/>
      <c r="C727" s="110">
        <v>5310</v>
      </c>
      <c r="D727" s="110">
        <v>2412.9</v>
      </c>
      <c r="E727" s="111">
        <v>45.44</v>
      </c>
    </row>
    <row r="728" spans="1:5" ht="15">
      <c r="A728" s="118" t="s">
        <v>394</v>
      </c>
      <c r="B728" s="118" t="s">
        <v>395</v>
      </c>
      <c r="C728" s="119">
        <v>5310</v>
      </c>
      <c r="D728" s="119">
        <v>2412.9</v>
      </c>
      <c r="E728" s="120">
        <v>45.44</v>
      </c>
    </row>
    <row r="729" spans="1:5" ht="15">
      <c r="A729" s="81" t="s">
        <v>101</v>
      </c>
      <c r="B729" s="81" t="s">
        <v>34</v>
      </c>
      <c r="C729" s="121" t="s">
        <v>71</v>
      </c>
      <c r="D729" s="121">
        <v>2412.9</v>
      </c>
      <c r="E729" s="122" t="s">
        <v>71</v>
      </c>
    </row>
    <row r="730" spans="1:5" ht="15">
      <c r="A730" s="112" t="s">
        <v>317</v>
      </c>
      <c r="B730" s="112" t="s">
        <v>513</v>
      </c>
      <c r="C730" s="113">
        <v>158600</v>
      </c>
      <c r="D730" s="113">
        <v>25956.71</v>
      </c>
      <c r="E730" s="114">
        <v>16.37</v>
      </c>
    </row>
    <row r="731" spans="1:5" ht="15">
      <c r="A731" s="115" t="s">
        <v>251</v>
      </c>
      <c r="B731" s="115" t="s">
        <v>318</v>
      </c>
      <c r="C731" s="116">
        <v>7960</v>
      </c>
      <c r="D731" s="116">
        <v>56.02</v>
      </c>
      <c r="E731" s="117">
        <v>0.7</v>
      </c>
    </row>
    <row r="732" spans="1:5" ht="15">
      <c r="A732" s="262" t="s">
        <v>128</v>
      </c>
      <c r="B732" s="261"/>
      <c r="C732" s="110">
        <v>5310</v>
      </c>
      <c r="D732" s="110">
        <v>38.3</v>
      </c>
      <c r="E732" s="111">
        <v>0.72</v>
      </c>
    </row>
    <row r="733" spans="1:5" ht="15">
      <c r="A733" s="262" t="s">
        <v>129</v>
      </c>
      <c r="B733" s="261"/>
      <c r="C733" s="110">
        <v>5310</v>
      </c>
      <c r="D733" s="110">
        <v>38.3</v>
      </c>
      <c r="E733" s="111">
        <v>0.72</v>
      </c>
    </row>
    <row r="734" spans="1:5" ht="15">
      <c r="A734" s="118" t="s">
        <v>394</v>
      </c>
      <c r="B734" s="118" t="s">
        <v>395</v>
      </c>
      <c r="C734" s="119">
        <v>5310</v>
      </c>
      <c r="D734" s="119">
        <v>38.3</v>
      </c>
      <c r="E734" s="120">
        <v>0.72</v>
      </c>
    </row>
    <row r="735" spans="1:5" ht="15">
      <c r="A735" s="81" t="s">
        <v>101</v>
      </c>
      <c r="B735" s="81" t="s">
        <v>34</v>
      </c>
      <c r="C735" s="121" t="s">
        <v>71</v>
      </c>
      <c r="D735" s="121">
        <v>38.3</v>
      </c>
      <c r="E735" s="122" t="s">
        <v>71</v>
      </c>
    </row>
    <row r="736" spans="1:5" ht="15">
      <c r="A736" s="262" t="s">
        <v>138</v>
      </c>
      <c r="B736" s="261"/>
      <c r="C736" s="110">
        <v>2650</v>
      </c>
      <c r="D736" s="110">
        <v>17.72</v>
      </c>
      <c r="E736" s="111">
        <v>0.67</v>
      </c>
    </row>
    <row r="737" spans="1:5" ht="15">
      <c r="A737" s="262" t="s">
        <v>139</v>
      </c>
      <c r="B737" s="261"/>
      <c r="C737" s="110">
        <v>2650</v>
      </c>
      <c r="D737" s="110">
        <v>17.72</v>
      </c>
      <c r="E737" s="111">
        <v>0.67</v>
      </c>
    </row>
    <row r="738" spans="1:5" ht="15">
      <c r="A738" s="118" t="s">
        <v>394</v>
      </c>
      <c r="B738" s="118" t="s">
        <v>395</v>
      </c>
      <c r="C738" s="119">
        <v>2650</v>
      </c>
      <c r="D738" s="119">
        <v>17.72</v>
      </c>
      <c r="E738" s="120">
        <v>0.67</v>
      </c>
    </row>
    <row r="739" spans="1:5" ht="15">
      <c r="A739" s="81" t="s">
        <v>101</v>
      </c>
      <c r="B739" s="81" t="s">
        <v>34</v>
      </c>
      <c r="C739" s="121" t="s">
        <v>71</v>
      </c>
      <c r="D739" s="121">
        <v>17.72</v>
      </c>
      <c r="E739" s="122" t="s">
        <v>71</v>
      </c>
    </row>
    <row r="740" spans="1:5" ht="15">
      <c r="A740" s="115" t="s">
        <v>252</v>
      </c>
      <c r="B740" s="115" t="s">
        <v>319</v>
      </c>
      <c r="C740" s="116">
        <v>19910</v>
      </c>
      <c r="D740" s="116">
        <v>8514.53</v>
      </c>
      <c r="E740" s="117">
        <v>42.77</v>
      </c>
    </row>
    <row r="741" spans="1:5" ht="15">
      <c r="A741" s="262" t="s">
        <v>128</v>
      </c>
      <c r="B741" s="261"/>
      <c r="C741" s="110">
        <v>19910</v>
      </c>
      <c r="D741" s="110">
        <v>8514.53</v>
      </c>
      <c r="E741" s="111">
        <v>42.77</v>
      </c>
    </row>
    <row r="742" spans="1:5" ht="15">
      <c r="A742" s="262" t="s">
        <v>129</v>
      </c>
      <c r="B742" s="261"/>
      <c r="C742" s="110">
        <v>19910</v>
      </c>
      <c r="D742" s="110">
        <v>8514.53</v>
      </c>
      <c r="E742" s="111">
        <v>42.77</v>
      </c>
    </row>
    <row r="743" spans="1:5" ht="15">
      <c r="A743" s="118" t="s">
        <v>394</v>
      </c>
      <c r="B743" s="118" t="s">
        <v>395</v>
      </c>
      <c r="C743" s="119">
        <v>19910</v>
      </c>
      <c r="D743" s="119">
        <v>8514.53</v>
      </c>
      <c r="E743" s="120">
        <v>42.77</v>
      </c>
    </row>
    <row r="744" spans="1:5" ht="15">
      <c r="A744" s="81" t="s">
        <v>100</v>
      </c>
      <c r="B744" s="81" t="s">
        <v>33</v>
      </c>
      <c r="C744" s="121" t="s">
        <v>71</v>
      </c>
      <c r="D744" s="121">
        <v>8514.53</v>
      </c>
      <c r="E744" s="122" t="s">
        <v>71</v>
      </c>
    </row>
    <row r="745" spans="1:5" ht="15">
      <c r="A745" s="115" t="s">
        <v>261</v>
      </c>
      <c r="B745" s="115" t="s">
        <v>314</v>
      </c>
      <c r="C745" s="116">
        <v>33180</v>
      </c>
      <c r="D745" s="116">
        <v>3674.84</v>
      </c>
      <c r="E745" s="117">
        <v>11.08</v>
      </c>
    </row>
    <row r="746" spans="1:5" ht="15">
      <c r="A746" s="262" t="s">
        <v>128</v>
      </c>
      <c r="B746" s="261"/>
      <c r="C746" s="110">
        <v>33180</v>
      </c>
      <c r="D746" s="110">
        <v>3674.84</v>
      </c>
      <c r="E746" s="111">
        <v>11.08</v>
      </c>
    </row>
    <row r="747" spans="1:5" ht="15">
      <c r="A747" s="262" t="s">
        <v>129</v>
      </c>
      <c r="B747" s="261"/>
      <c r="C747" s="110">
        <v>33180</v>
      </c>
      <c r="D747" s="110">
        <v>3674.84</v>
      </c>
      <c r="E747" s="111">
        <v>11.08</v>
      </c>
    </row>
    <row r="748" spans="1:5" ht="15">
      <c r="A748" s="118" t="s">
        <v>394</v>
      </c>
      <c r="B748" s="118" t="s">
        <v>395</v>
      </c>
      <c r="C748" s="119">
        <v>33180</v>
      </c>
      <c r="D748" s="119">
        <v>3674.84</v>
      </c>
      <c r="E748" s="120">
        <v>11.08</v>
      </c>
    </row>
    <row r="749" spans="1:5" ht="15">
      <c r="A749" s="81" t="s">
        <v>100</v>
      </c>
      <c r="B749" s="81" t="s">
        <v>33</v>
      </c>
      <c r="C749" s="121" t="s">
        <v>71</v>
      </c>
      <c r="D749" s="121">
        <v>3450.85</v>
      </c>
      <c r="E749" s="122" t="s">
        <v>71</v>
      </c>
    </row>
    <row r="750" spans="1:5" ht="15">
      <c r="A750" s="81" t="s">
        <v>101</v>
      </c>
      <c r="B750" s="81" t="s">
        <v>34</v>
      </c>
      <c r="C750" s="121" t="s">
        <v>71</v>
      </c>
      <c r="D750" s="121">
        <v>223.99</v>
      </c>
      <c r="E750" s="122" t="s">
        <v>71</v>
      </c>
    </row>
    <row r="751" spans="1:5" ht="15">
      <c r="A751" s="115" t="s">
        <v>262</v>
      </c>
      <c r="B751" s="115" t="s">
        <v>320</v>
      </c>
      <c r="C751" s="116">
        <v>5310</v>
      </c>
      <c r="D751" s="116">
        <v>1334.05</v>
      </c>
      <c r="E751" s="117">
        <v>25.12</v>
      </c>
    </row>
    <row r="752" spans="1:5" ht="15">
      <c r="A752" s="262" t="s">
        <v>128</v>
      </c>
      <c r="B752" s="261"/>
      <c r="C752" s="110">
        <v>5310</v>
      </c>
      <c r="D752" s="110">
        <v>1334.05</v>
      </c>
      <c r="E752" s="111">
        <v>25.12</v>
      </c>
    </row>
    <row r="753" spans="1:5" ht="15">
      <c r="A753" s="262" t="s">
        <v>129</v>
      </c>
      <c r="B753" s="261"/>
      <c r="C753" s="110">
        <v>5310</v>
      </c>
      <c r="D753" s="110">
        <v>1334.05</v>
      </c>
      <c r="E753" s="111">
        <v>25.12</v>
      </c>
    </row>
    <row r="754" spans="1:5" ht="15">
      <c r="A754" s="118" t="s">
        <v>394</v>
      </c>
      <c r="B754" s="118" t="s">
        <v>395</v>
      </c>
      <c r="C754" s="119">
        <v>5310</v>
      </c>
      <c r="D754" s="119">
        <v>1334.05</v>
      </c>
      <c r="E754" s="120">
        <v>25.12</v>
      </c>
    </row>
    <row r="755" spans="1:5" ht="15">
      <c r="A755" s="81" t="s">
        <v>101</v>
      </c>
      <c r="B755" s="81" t="s">
        <v>34</v>
      </c>
      <c r="C755" s="121" t="s">
        <v>71</v>
      </c>
      <c r="D755" s="121">
        <v>1334.05</v>
      </c>
      <c r="E755" s="122" t="s">
        <v>71</v>
      </c>
    </row>
    <row r="756" spans="1:5" ht="15">
      <c r="A756" s="115" t="s">
        <v>263</v>
      </c>
      <c r="B756" s="115" t="s">
        <v>514</v>
      </c>
      <c r="C756" s="116">
        <v>2650</v>
      </c>
      <c r="D756" s="116">
        <v>0</v>
      </c>
      <c r="E756" s="117">
        <v>0</v>
      </c>
    </row>
    <row r="757" spans="1:5" ht="15">
      <c r="A757" s="262" t="s">
        <v>128</v>
      </c>
      <c r="B757" s="261"/>
      <c r="C757" s="110">
        <v>2650</v>
      </c>
      <c r="D757" s="110">
        <v>0</v>
      </c>
      <c r="E757" s="111">
        <v>0</v>
      </c>
    </row>
    <row r="758" spans="1:5" ht="15">
      <c r="A758" s="262" t="s">
        <v>129</v>
      </c>
      <c r="B758" s="261"/>
      <c r="C758" s="110">
        <v>2650</v>
      </c>
      <c r="D758" s="110">
        <v>0</v>
      </c>
      <c r="E758" s="111">
        <v>0</v>
      </c>
    </row>
    <row r="759" spans="1:5" ht="15">
      <c r="A759" s="118" t="s">
        <v>394</v>
      </c>
      <c r="B759" s="118" t="s">
        <v>395</v>
      </c>
      <c r="C759" s="119">
        <v>2650</v>
      </c>
      <c r="D759" s="119">
        <v>0</v>
      </c>
      <c r="E759" s="120">
        <v>0</v>
      </c>
    </row>
    <row r="760" spans="1:5" ht="15">
      <c r="A760" s="115" t="s">
        <v>272</v>
      </c>
      <c r="B760" s="115" t="s">
        <v>321</v>
      </c>
      <c r="C760" s="116">
        <v>1330</v>
      </c>
      <c r="D760" s="116">
        <v>0</v>
      </c>
      <c r="E760" s="117">
        <v>0</v>
      </c>
    </row>
    <row r="761" spans="1:5" ht="15">
      <c r="A761" s="262" t="s">
        <v>128</v>
      </c>
      <c r="B761" s="261"/>
      <c r="C761" s="110">
        <v>1330</v>
      </c>
      <c r="D761" s="110">
        <v>0</v>
      </c>
      <c r="E761" s="111">
        <v>0</v>
      </c>
    </row>
    <row r="762" spans="1:5" ht="15">
      <c r="A762" s="262" t="s">
        <v>129</v>
      </c>
      <c r="B762" s="261"/>
      <c r="C762" s="110">
        <v>1330</v>
      </c>
      <c r="D762" s="110">
        <v>0</v>
      </c>
      <c r="E762" s="111">
        <v>0</v>
      </c>
    </row>
    <row r="763" spans="1:5" ht="15">
      <c r="A763" s="118" t="s">
        <v>396</v>
      </c>
      <c r="B763" s="118" t="s">
        <v>397</v>
      </c>
      <c r="C763" s="119">
        <v>1330</v>
      </c>
      <c r="D763" s="119">
        <v>0</v>
      </c>
      <c r="E763" s="120">
        <v>0</v>
      </c>
    </row>
    <row r="764" spans="1:5" ht="15">
      <c r="A764" s="115" t="s">
        <v>274</v>
      </c>
      <c r="B764" s="115" t="s">
        <v>322</v>
      </c>
      <c r="C764" s="116">
        <v>1330</v>
      </c>
      <c r="D764" s="116">
        <v>659.17</v>
      </c>
      <c r="E764" s="117">
        <v>49.56</v>
      </c>
    </row>
    <row r="765" spans="1:5" ht="15">
      <c r="A765" s="262" t="s">
        <v>128</v>
      </c>
      <c r="B765" s="261"/>
      <c r="C765" s="110">
        <v>1330</v>
      </c>
      <c r="D765" s="110">
        <v>659.17</v>
      </c>
      <c r="E765" s="111">
        <v>49.56</v>
      </c>
    </row>
    <row r="766" spans="1:5" ht="15">
      <c r="A766" s="262" t="s">
        <v>129</v>
      </c>
      <c r="B766" s="261"/>
      <c r="C766" s="110">
        <v>1330</v>
      </c>
      <c r="D766" s="110">
        <v>659.17</v>
      </c>
      <c r="E766" s="111">
        <v>49.56</v>
      </c>
    </row>
    <row r="767" spans="1:5" ht="15">
      <c r="A767" s="118" t="s">
        <v>394</v>
      </c>
      <c r="B767" s="118" t="s">
        <v>395</v>
      </c>
      <c r="C767" s="119">
        <v>1330</v>
      </c>
      <c r="D767" s="119">
        <v>659.17</v>
      </c>
      <c r="E767" s="120">
        <v>49.56</v>
      </c>
    </row>
    <row r="768" spans="1:5" ht="15">
      <c r="A768" s="81" t="s">
        <v>101</v>
      </c>
      <c r="B768" s="81" t="s">
        <v>34</v>
      </c>
      <c r="C768" s="121" t="s">
        <v>71</v>
      </c>
      <c r="D768" s="121">
        <v>659.17</v>
      </c>
      <c r="E768" s="122" t="s">
        <v>71</v>
      </c>
    </row>
    <row r="769" spans="1:5" ht="15">
      <c r="A769" s="115" t="s">
        <v>349</v>
      </c>
      <c r="B769" s="115" t="s">
        <v>377</v>
      </c>
      <c r="C769" s="116">
        <v>660</v>
      </c>
      <c r="D769" s="116">
        <v>0</v>
      </c>
      <c r="E769" s="117">
        <v>0</v>
      </c>
    </row>
    <row r="770" spans="1:5" ht="15">
      <c r="A770" s="262" t="s">
        <v>128</v>
      </c>
      <c r="B770" s="261"/>
      <c r="C770" s="110">
        <v>660</v>
      </c>
      <c r="D770" s="110">
        <v>0</v>
      </c>
      <c r="E770" s="111">
        <v>0</v>
      </c>
    </row>
    <row r="771" spans="1:5" ht="15">
      <c r="A771" s="262" t="s">
        <v>129</v>
      </c>
      <c r="B771" s="261"/>
      <c r="C771" s="110">
        <v>660</v>
      </c>
      <c r="D771" s="110">
        <v>0</v>
      </c>
      <c r="E771" s="111">
        <v>0</v>
      </c>
    </row>
    <row r="772" spans="1:5" ht="15">
      <c r="A772" s="118" t="s">
        <v>394</v>
      </c>
      <c r="B772" s="118" t="s">
        <v>395</v>
      </c>
      <c r="C772" s="119">
        <v>660</v>
      </c>
      <c r="D772" s="119">
        <v>0</v>
      </c>
      <c r="E772" s="120">
        <v>0</v>
      </c>
    </row>
    <row r="773" spans="1:5" ht="15">
      <c r="A773" s="115" t="s">
        <v>470</v>
      </c>
      <c r="B773" s="115" t="s">
        <v>515</v>
      </c>
      <c r="C773" s="116">
        <v>4650</v>
      </c>
      <c r="D773" s="116">
        <v>0</v>
      </c>
      <c r="E773" s="117">
        <v>0</v>
      </c>
    </row>
    <row r="774" spans="1:5" ht="15">
      <c r="A774" s="262" t="s">
        <v>128</v>
      </c>
      <c r="B774" s="261"/>
      <c r="C774" s="110">
        <v>4650</v>
      </c>
      <c r="D774" s="110">
        <v>0</v>
      </c>
      <c r="E774" s="111">
        <v>0</v>
      </c>
    </row>
    <row r="775" spans="1:5" ht="15">
      <c r="A775" s="262" t="s">
        <v>129</v>
      </c>
      <c r="B775" s="261"/>
      <c r="C775" s="110">
        <v>4650</v>
      </c>
      <c r="D775" s="110">
        <v>0</v>
      </c>
      <c r="E775" s="111">
        <v>0</v>
      </c>
    </row>
    <row r="776" spans="1:5" ht="15">
      <c r="A776" s="118" t="s">
        <v>394</v>
      </c>
      <c r="B776" s="118" t="s">
        <v>395</v>
      </c>
      <c r="C776" s="119">
        <v>4650</v>
      </c>
      <c r="D776" s="119">
        <v>0</v>
      </c>
      <c r="E776" s="120">
        <v>0</v>
      </c>
    </row>
    <row r="777" spans="1:5" ht="15">
      <c r="A777" s="115" t="s">
        <v>723</v>
      </c>
      <c r="B777" s="115" t="s">
        <v>724</v>
      </c>
      <c r="C777" s="116">
        <v>1990</v>
      </c>
      <c r="D777" s="116">
        <v>105.9</v>
      </c>
      <c r="E777" s="117">
        <v>5.32</v>
      </c>
    </row>
    <row r="778" spans="1:5" ht="15">
      <c r="A778" s="262" t="s">
        <v>128</v>
      </c>
      <c r="B778" s="261"/>
      <c r="C778" s="110">
        <v>1990</v>
      </c>
      <c r="D778" s="110">
        <v>105.9</v>
      </c>
      <c r="E778" s="111">
        <v>5.32</v>
      </c>
    </row>
    <row r="779" spans="1:5" ht="15">
      <c r="A779" s="262" t="s">
        <v>129</v>
      </c>
      <c r="B779" s="261"/>
      <c r="C779" s="110">
        <v>1990</v>
      </c>
      <c r="D779" s="110">
        <v>105.9</v>
      </c>
      <c r="E779" s="111">
        <v>5.32</v>
      </c>
    </row>
    <row r="780" spans="1:5" ht="15">
      <c r="A780" s="118" t="s">
        <v>394</v>
      </c>
      <c r="B780" s="118" t="s">
        <v>395</v>
      </c>
      <c r="C780" s="119">
        <v>1990</v>
      </c>
      <c r="D780" s="119">
        <v>105.9</v>
      </c>
      <c r="E780" s="120">
        <v>5.32</v>
      </c>
    </row>
    <row r="781" spans="1:5" ht="15">
      <c r="A781" s="81" t="s">
        <v>101</v>
      </c>
      <c r="B781" s="81" t="s">
        <v>34</v>
      </c>
      <c r="C781" s="121" t="s">
        <v>71</v>
      </c>
      <c r="D781" s="121">
        <v>105.9</v>
      </c>
      <c r="E781" s="122" t="s">
        <v>71</v>
      </c>
    </row>
    <row r="782" spans="1:5" ht="15">
      <c r="A782" s="115" t="s">
        <v>255</v>
      </c>
      <c r="B782" s="115" t="s">
        <v>378</v>
      </c>
      <c r="C782" s="116">
        <v>79630</v>
      </c>
      <c r="D782" s="116">
        <v>11612.2</v>
      </c>
      <c r="E782" s="117">
        <v>14.58</v>
      </c>
    </row>
    <row r="783" spans="1:5" ht="15">
      <c r="A783" s="262" t="s">
        <v>134</v>
      </c>
      <c r="B783" s="261"/>
      <c r="C783" s="110">
        <v>79630</v>
      </c>
      <c r="D783" s="110">
        <v>11612.2</v>
      </c>
      <c r="E783" s="111">
        <v>14.58</v>
      </c>
    </row>
    <row r="784" spans="1:5" ht="15">
      <c r="A784" s="262" t="s">
        <v>364</v>
      </c>
      <c r="B784" s="261"/>
      <c r="C784" s="110">
        <v>79630</v>
      </c>
      <c r="D784" s="110">
        <v>11612.2</v>
      </c>
      <c r="E784" s="111">
        <v>14.58</v>
      </c>
    </row>
    <row r="785" spans="1:5" ht="15">
      <c r="A785" s="262" t="s">
        <v>365</v>
      </c>
      <c r="B785" s="261"/>
      <c r="C785" s="110">
        <v>79630</v>
      </c>
      <c r="D785" s="110">
        <v>11612.2</v>
      </c>
      <c r="E785" s="111">
        <v>14.58</v>
      </c>
    </row>
    <row r="786" spans="1:5" ht="15">
      <c r="A786" s="118" t="s">
        <v>386</v>
      </c>
      <c r="B786" s="118" t="s">
        <v>387</v>
      </c>
      <c r="C786" s="119">
        <v>79630</v>
      </c>
      <c r="D786" s="119">
        <v>11612.2</v>
      </c>
      <c r="E786" s="120">
        <v>14.58</v>
      </c>
    </row>
    <row r="787" spans="1:5" ht="15">
      <c r="A787" s="81" t="s">
        <v>88</v>
      </c>
      <c r="B787" s="81" t="s">
        <v>19</v>
      </c>
      <c r="C787" s="121" t="s">
        <v>71</v>
      </c>
      <c r="D787" s="121">
        <v>1659.04</v>
      </c>
      <c r="E787" s="122" t="s">
        <v>71</v>
      </c>
    </row>
    <row r="788" spans="1:5" ht="15">
      <c r="A788" s="81" t="s">
        <v>92</v>
      </c>
      <c r="B788" s="81" t="s">
        <v>22</v>
      </c>
      <c r="C788" s="121" t="s">
        <v>71</v>
      </c>
      <c r="D788" s="121">
        <v>9953.16</v>
      </c>
      <c r="E788" s="122" t="s">
        <v>71</v>
      </c>
    </row>
    <row r="789" spans="1:5" ht="15">
      <c r="A789" s="112" t="s">
        <v>323</v>
      </c>
      <c r="B789" s="112" t="s">
        <v>516</v>
      </c>
      <c r="C789" s="113">
        <v>55080</v>
      </c>
      <c r="D789" s="113">
        <v>53090.51</v>
      </c>
      <c r="E789" s="114">
        <v>96.39</v>
      </c>
    </row>
    <row r="790" spans="1:5" ht="15">
      <c r="A790" s="115" t="s">
        <v>251</v>
      </c>
      <c r="B790" s="115" t="s">
        <v>324</v>
      </c>
      <c r="C790" s="116">
        <v>12610</v>
      </c>
      <c r="D790" s="116">
        <v>12336.26</v>
      </c>
      <c r="E790" s="117">
        <v>97.83</v>
      </c>
    </row>
    <row r="791" spans="1:5" ht="15">
      <c r="A791" s="262" t="s">
        <v>128</v>
      </c>
      <c r="B791" s="261"/>
      <c r="C791" s="110">
        <v>12610</v>
      </c>
      <c r="D791" s="110">
        <v>12336.26</v>
      </c>
      <c r="E791" s="111">
        <v>97.83</v>
      </c>
    </row>
    <row r="792" spans="1:5" ht="15">
      <c r="A792" s="262" t="s">
        <v>129</v>
      </c>
      <c r="B792" s="261"/>
      <c r="C792" s="110">
        <v>12610</v>
      </c>
      <c r="D792" s="110">
        <v>12336.26</v>
      </c>
      <c r="E792" s="111">
        <v>97.83</v>
      </c>
    </row>
    <row r="793" spans="1:5" ht="15">
      <c r="A793" s="118" t="s">
        <v>396</v>
      </c>
      <c r="B793" s="118" t="s">
        <v>397</v>
      </c>
      <c r="C793" s="119">
        <v>12610</v>
      </c>
      <c r="D793" s="119">
        <v>12336.26</v>
      </c>
      <c r="E793" s="120">
        <v>97.83</v>
      </c>
    </row>
    <row r="794" spans="1:5" ht="15">
      <c r="A794" s="81" t="s">
        <v>102</v>
      </c>
      <c r="B794" s="81" t="s">
        <v>35</v>
      </c>
      <c r="C794" s="121" t="s">
        <v>71</v>
      </c>
      <c r="D794" s="121">
        <v>12336.26</v>
      </c>
      <c r="E794" s="122" t="s">
        <v>71</v>
      </c>
    </row>
    <row r="795" spans="1:5" ht="15">
      <c r="A795" s="115" t="s">
        <v>252</v>
      </c>
      <c r="B795" s="115" t="s">
        <v>517</v>
      </c>
      <c r="C795" s="116">
        <v>42470</v>
      </c>
      <c r="D795" s="116">
        <v>40754.25</v>
      </c>
      <c r="E795" s="117">
        <v>95.96</v>
      </c>
    </row>
    <row r="796" spans="1:5" ht="15">
      <c r="A796" s="262" t="s">
        <v>128</v>
      </c>
      <c r="B796" s="261"/>
      <c r="C796" s="110">
        <v>42470</v>
      </c>
      <c r="D796" s="110">
        <v>40754.25</v>
      </c>
      <c r="E796" s="111">
        <v>95.96</v>
      </c>
    </row>
    <row r="797" spans="1:5" ht="15">
      <c r="A797" s="262" t="s">
        <v>129</v>
      </c>
      <c r="B797" s="261"/>
      <c r="C797" s="110">
        <v>42470</v>
      </c>
      <c r="D797" s="110">
        <v>40754.25</v>
      </c>
      <c r="E797" s="111">
        <v>95.96</v>
      </c>
    </row>
    <row r="798" spans="1:5" ht="15">
      <c r="A798" s="118" t="s">
        <v>396</v>
      </c>
      <c r="B798" s="118" t="s">
        <v>397</v>
      </c>
      <c r="C798" s="119">
        <v>42470</v>
      </c>
      <c r="D798" s="119">
        <v>40754.25</v>
      </c>
      <c r="E798" s="120">
        <v>95.96</v>
      </c>
    </row>
    <row r="799" spans="1:5" ht="15">
      <c r="A799" s="81" t="s">
        <v>102</v>
      </c>
      <c r="B799" s="81" t="s">
        <v>35</v>
      </c>
      <c r="C799" s="121" t="s">
        <v>71</v>
      </c>
      <c r="D799" s="121">
        <v>40754.25</v>
      </c>
      <c r="E799" s="122" t="s">
        <v>71</v>
      </c>
    </row>
    <row r="800" spans="1:5" ht="15">
      <c r="A800" s="112" t="s">
        <v>325</v>
      </c>
      <c r="B800" s="112" t="s">
        <v>518</v>
      </c>
      <c r="C800" s="113">
        <v>38760</v>
      </c>
      <c r="D800" s="113">
        <v>18214.63</v>
      </c>
      <c r="E800" s="114">
        <v>46.99</v>
      </c>
    </row>
    <row r="801" spans="1:5" ht="15">
      <c r="A801" s="115" t="s">
        <v>251</v>
      </c>
      <c r="B801" s="115" t="s">
        <v>264</v>
      </c>
      <c r="C801" s="116">
        <v>4920</v>
      </c>
      <c r="D801" s="116">
        <v>2254.2</v>
      </c>
      <c r="E801" s="117">
        <v>45.82</v>
      </c>
    </row>
    <row r="802" spans="1:5" ht="15">
      <c r="A802" s="262" t="s">
        <v>128</v>
      </c>
      <c r="B802" s="261"/>
      <c r="C802" s="110">
        <v>4920</v>
      </c>
      <c r="D802" s="110">
        <v>2254.2</v>
      </c>
      <c r="E802" s="111">
        <v>45.82</v>
      </c>
    </row>
    <row r="803" spans="1:5" ht="15">
      <c r="A803" s="262" t="s">
        <v>129</v>
      </c>
      <c r="B803" s="261"/>
      <c r="C803" s="110">
        <v>4920</v>
      </c>
      <c r="D803" s="110">
        <v>2254.2</v>
      </c>
      <c r="E803" s="111">
        <v>45.82</v>
      </c>
    </row>
    <row r="804" spans="1:5" ht="15">
      <c r="A804" s="118" t="s">
        <v>388</v>
      </c>
      <c r="B804" s="118" t="s">
        <v>389</v>
      </c>
      <c r="C804" s="119">
        <v>270</v>
      </c>
      <c r="D804" s="119">
        <v>72.24</v>
      </c>
      <c r="E804" s="120">
        <v>26.76</v>
      </c>
    </row>
    <row r="805" spans="1:5" ht="15">
      <c r="A805" s="81" t="s">
        <v>96</v>
      </c>
      <c r="B805" s="81" t="s">
        <v>29</v>
      </c>
      <c r="C805" s="121" t="s">
        <v>71</v>
      </c>
      <c r="D805" s="121">
        <v>72.24</v>
      </c>
      <c r="E805" s="122" t="s">
        <v>71</v>
      </c>
    </row>
    <row r="806" spans="1:5" ht="15">
      <c r="A806" s="118" t="s">
        <v>408</v>
      </c>
      <c r="B806" s="118" t="s">
        <v>409</v>
      </c>
      <c r="C806" s="119">
        <v>4650</v>
      </c>
      <c r="D806" s="119">
        <v>2181.96</v>
      </c>
      <c r="E806" s="120">
        <v>46.92</v>
      </c>
    </row>
    <row r="807" spans="1:5" ht="15">
      <c r="A807" s="81" t="s">
        <v>241</v>
      </c>
      <c r="B807" s="81" t="s">
        <v>242</v>
      </c>
      <c r="C807" s="121" t="s">
        <v>71</v>
      </c>
      <c r="D807" s="121">
        <v>2181.96</v>
      </c>
      <c r="E807" s="122" t="s">
        <v>71</v>
      </c>
    </row>
    <row r="808" spans="1:5" ht="15">
      <c r="A808" s="115" t="s">
        <v>252</v>
      </c>
      <c r="B808" s="115" t="s">
        <v>519</v>
      </c>
      <c r="C808" s="116">
        <v>25480</v>
      </c>
      <c r="D808" s="116">
        <v>12667.38</v>
      </c>
      <c r="E808" s="117">
        <v>49.71</v>
      </c>
    </row>
    <row r="809" spans="1:5" ht="15">
      <c r="A809" s="262" t="s">
        <v>128</v>
      </c>
      <c r="B809" s="261"/>
      <c r="C809" s="110">
        <v>25480</v>
      </c>
      <c r="D809" s="110">
        <v>12667.38</v>
      </c>
      <c r="E809" s="111">
        <v>49.71</v>
      </c>
    </row>
    <row r="810" spans="1:5" ht="15">
      <c r="A810" s="262" t="s">
        <v>129</v>
      </c>
      <c r="B810" s="261"/>
      <c r="C810" s="110">
        <v>25480</v>
      </c>
      <c r="D810" s="110">
        <v>12667.38</v>
      </c>
      <c r="E810" s="111">
        <v>49.71</v>
      </c>
    </row>
    <row r="811" spans="1:5" ht="15">
      <c r="A811" s="118" t="s">
        <v>388</v>
      </c>
      <c r="B811" s="118" t="s">
        <v>389</v>
      </c>
      <c r="C811" s="119">
        <v>3980</v>
      </c>
      <c r="D811" s="119">
        <v>802.58</v>
      </c>
      <c r="E811" s="120">
        <v>20.17</v>
      </c>
    </row>
    <row r="812" spans="1:5" ht="15">
      <c r="A812" s="81" t="s">
        <v>96</v>
      </c>
      <c r="B812" s="81" t="s">
        <v>29</v>
      </c>
      <c r="C812" s="121" t="s">
        <v>71</v>
      </c>
      <c r="D812" s="121">
        <v>802.58</v>
      </c>
      <c r="E812" s="122" t="s">
        <v>71</v>
      </c>
    </row>
    <row r="813" spans="1:5" ht="15">
      <c r="A813" s="118" t="s">
        <v>408</v>
      </c>
      <c r="B813" s="118" t="s">
        <v>409</v>
      </c>
      <c r="C813" s="119">
        <v>21500</v>
      </c>
      <c r="D813" s="119">
        <v>11864.8</v>
      </c>
      <c r="E813" s="120">
        <v>55.19</v>
      </c>
    </row>
    <row r="814" spans="1:5" ht="15">
      <c r="A814" s="81" t="s">
        <v>241</v>
      </c>
      <c r="B814" s="81" t="s">
        <v>242</v>
      </c>
      <c r="C814" s="121" t="s">
        <v>71</v>
      </c>
      <c r="D814" s="121">
        <v>11864.8</v>
      </c>
      <c r="E814" s="122" t="s">
        <v>71</v>
      </c>
    </row>
    <row r="815" spans="1:5" ht="15">
      <c r="A815" s="115" t="s">
        <v>261</v>
      </c>
      <c r="B815" s="115" t="s">
        <v>520</v>
      </c>
      <c r="C815" s="116">
        <v>8360</v>
      </c>
      <c r="D815" s="116">
        <v>3293.05</v>
      </c>
      <c r="E815" s="117">
        <v>39.39</v>
      </c>
    </row>
    <row r="816" spans="1:5" ht="15">
      <c r="A816" s="262" t="s">
        <v>128</v>
      </c>
      <c r="B816" s="261"/>
      <c r="C816" s="110">
        <v>8360</v>
      </c>
      <c r="D816" s="110">
        <v>3293.05</v>
      </c>
      <c r="E816" s="111">
        <v>39.39</v>
      </c>
    </row>
    <row r="817" spans="1:5" ht="15">
      <c r="A817" s="262" t="s">
        <v>129</v>
      </c>
      <c r="B817" s="261"/>
      <c r="C817" s="110">
        <v>8360</v>
      </c>
      <c r="D817" s="110">
        <v>3293.05</v>
      </c>
      <c r="E817" s="111">
        <v>39.39</v>
      </c>
    </row>
    <row r="818" spans="1:5" ht="15">
      <c r="A818" s="118" t="s">
        <v>388</v>
      </c>
      <c r="B818" s="118" t="s">
        <v>389</v>
      </c>
      <c r="C818" s="119">
        <v>8360</v>
      </c>
      <c r="D818" s="119">
        <v>3293.05</v>
      </c>
      <c r="E818" s="120">
        <v>39.39</v>
      </c>
    </row>
    <row r="819" spans="1:5" ht="15">
      <c r="A819" s="81" t="s">
        <v>96</v>
      </c>
      <c r="B819" s="81" t="s">
        <v>29</v>
      </c>
      <c r="C819" s="121" t="s">
        <v>71</v>
      </c>
      <c r="D819" s="121">
        <v>3293.05</v>
      </c>
      <c r="E819" s="122" t="s">
        <v>71</v>
      </c>
    </row>
    <row r="820" spans="1:5" ht="15">
      <c r="A820" s="112" t="s">
        <v>379</v>
      </c>
      <c r="B820" s="112" t="s">
        <v>380</v>
      </c>
      <c r="C820" s="113">
        <v>4640</v>
      </c>
      <c r="D820" s="113">
        <v>0</v>
      </c>
      <c r="E820" s="114">
        <v>0</v>
      </c>
    </row>
    <row r="821" spans="1:5" ht="15">
      <c r="A821" s="115" t="s">
        <v>251</v>
      </c>
      <c r="B821" s="115" t="s">
        <v>381</v>
      </c>
      <c r="C821" s="116">
        <v>4640</v>
      </c>
      <c r="D821" s="116">
        <v>0</v>
      </c>
      <c r="E821" s="117">
        <v>0</v>
      </c>
    </row>
    <row r="822" spans="1:5" ht="15">
      <c r="A822" s="262" t="s">
        <v>128</v>
      </c>
      <c r="B822" s="261"/>
      <c r="C822" s="110">
        <v>4640</v>
      </c>
      <c r="D822" s="110">
        <v>0</v>
      </c>
      <c r="E822" s="111">
        <v>0</v>
      </c>
    </row>
    <row r="823" spans="1:5" ht="15">
      <c r="A823" s="262" t="s">
        <v>129</v>
      </c>
      <c r="B823" s="261"/>
      <c r="C823" s="110">
        <v>4640</v>
      </c>
      <c r="D823" s="110">
        <v>0</v>
      </c>
      <c r="E823" s="111">
        <v>0</v>
      </c>
    </row>
    <row r="824" spans="1:5" ht="15">
      <c r="A824" s="118" t="s">
        <v>386</v>
      </c>
      <c r="B824" s="118" t="s">
        <v>387</v>
      </c>
      <c r="C824" s="119">
        <v>3980</v>
      </c>
      <c r="D824" s="119">
        <v>0</v>
      </c>
      <c r="E824" s="120">
        <v>0</v>
      </c>
    </row>
    <row r="825" spans="1:5" ht="15">
      <c r="A825" s="118" t="s">
        <v>396</v>
      </c>
      <c r="B825" s="118" t="s">
        <v>397</v>
      </c>
      <c r="C825" s="119">
        <v>660</v>
      </c>
      <c r="D825" s="119">
        <v>0</v>
      </c>
      <c r="E825" s="120">
        <v>0</v>
      </c>
    </row>
    <row r="826" spans="1:5" ht="15">
      <c r="A826" s="112" t="s">
        <v>521</v>
      </c>
      <c r="B826" s="112" t="s">
        <v>522</v>
      </c>
      <c r="C826" s="113">
        <v>128210</v>
      </c>
      <c r="D826" s="113">
        <v>74974.08</v>
      </c>
      <c r="E826" s="114">
        <v>58.48</v>
      </c>
    </row>
    <row r="827" spans="1:5" ht="15">
      <c r="A827" s="115" t="s">
        <v>251</v>
      </c>
      <c r="B827" s="115" t="s">
        <v>523</v>
      </c>
      <c r="C827" s="116">
        <v>43800</v>
      </c>
      <c r="D827" s="116">
        <v>32769.06</v>
      </c>
      <c r="E827" s="117">
        <v>74.82</v>
      </c>
    </row>
    <row r="828" spans="1:5" ht="15">
      <c r="A828" s="262" t="s">
        <v>128</v>
      </c>
      <c r="B828" s="261"/>
      <c r="C828" s="110">
        <v>43800</v>
      </c>
      <c r="D828" s="110">
        <v>32769.06</v>
      </c>
      <c r="E828" s="111">
        <v>74.82</v>
      </c>
    </row>
    <row r="829" spans="1:5" ht="15">
      <c r="A829" s="262" t="s">
        <v>129</v>
      </c>
      <c r="B829" s="261"/>
      <c r="C829" s="110">
        <v>43800</v>
      </c>
      <c r="D829" s="110">
        <v>32769.06</v>
      </c>
      <c r="E829" s="111">
        <v>74.82</v>
      </c>
    </row>
    <row r="830" spans="1:5" ht="15">
      <c r="A830" s="118" t="s">
        <v>392</v>
      </c>
      <c r="B830" s="118" t="s">
        <v>393</v>
      </c>
      <c r="C830" s="119">
        <v>43800</v>
      </c>
      <c r="D830" s="119">
        <v>32769.06</v>
      </c>
      <c r="E830" s="120">
        <v>74.82</v>
      </c>
    </row>
    <row r="831" spans="1:5" ht="15">
      <c r="A831" s="81" t="s">
        <v>99</v>
      </c>
      <c r="B831" s="81" t="s">
        <v>32</v>
      </c>
      <c r="C831" s="121" t="s">
        <v>71</v>
      </c>
      <c r="D831" s="121">
        <v>32769.06</v>
      </c>
      <c r="E831" s="122" t="s">
        <v>71</v>
      </c>
    </row>
    <row r="832" spans="1:5" ht="15">
      <c r="A832" s="115" t="s">
        <v>252</v>
      </c>
      <c r="B832" s="115" t="s">
        <v>524</v>
      </c>
      <c r="C832" s="116">
        <v>84410</v>
      </c>
      <c r="D832" s="116">
        <v>42205.02</v>
      </c>
      <c r="E832" s="117">
        <v>50</v>
      </c>
    </row>
    <row r="833" spans="1:5" ht="15">
      <c r="A833" s="262" t="s">
        <v>128</v>
      </c>
      <c r="B833" s="261"/>
      <c r="C833" s="110">
        <v>84410</v>
      </c>
      <c r="D833" s="110">
        <v>42205.02</v>
      </c>
      <c r="E833" s="111">
        <v>50</v>
      </c>
    </row>
    <row r="834" spans="1:5" ht="15">
      <c r="A834" s="262" t="s">
        <v>129</v>
      </c>
      <c r="B834" s="261"/>
      <c r="C834" s="110">
        <v>84410</v>
      </c>
      <c r="D834" s="110">
        <v>42205.02</v>
      </c>
      <c r="E834" s="111">
        <v>50</v>
      </c>
    </row>
    <row r="835" spans="1:5" ht="15">
      <c r="A835" s="118" t="s">
        <v>396</v>
      </c>
      <c r="B835" s="118" t="s">
        <v>397</v>
      </c>
      <c r="C835" s="119">
        <v>84410</v>
      </c>
      <c r="D835" s="119">
        <v>42205.02</v>
      </c>
      <c r="E835" s="120">
        <v>50</v>
      </c>
    </row>
    <row r="836" spans="1:5" ht="15">
      <c r="A836" s="81" t="s">
        <v>102</v>
      </c>
      <c r="B836" s="81" t="s">
        <v>35</v>
      </c>
      <c r="C836" s="121" t="s">
        <v>71</v>
      </c>
      <c r="D836" s="121">
        <v>42205.02</v>
      </c>
      <c r="E836" s="122" t="s">
        <v>71</v>
      </c>
    </row>
    <row r="837" spans="1:5" ht="15">
      <c r="A837" s="112" t="s">
        <v>525</v>
      </c>
      <c r="B837" s="112" t="s">
        <v>526</v>
      </c>
      <c r="C837" s="113">
        <v>26540</v>
      </c>
      <c r="D837" s="113">
        <v>5576.02</v>
      </c>
      <c r="E837" s="114">
        <v>21.01</v>
      </c>
    </row>
    <row r="838" spans="1:5" ht="15">
      <c r="A838" s="115" t="s">
        <v>251</v>
      </c>
      <c r="B838" s="115" t="s">
        <v>527</v>
      </c>
      <c r="C838" s="116">
        <v>13270</v>
      </c>
      <c r="D838" s="116">
        <v>5576.02</v>
      </c>
      <c r="E838" s="117">
        <v>42.02</v>
      </c>
    </row>
    <row r="839" spans="1:5" ht="15">
      <c r="A839" s="262" t="s">
        <v>128</v>
      </c>
      <c r="B839" s="261"/>
      <c r="C839" s="110">
        <v>13270</v>
      </c>
      <c r="D839" s="110">
        <v>5576.02</v>
      </c>
      <c r="E839" s="111">
        <v>42.02</v>
      </c>
    </row>
    <row r="840" spans="1:5" ht="15">
      <c r="A840" s="262" t="s">
        <v>129</v>
      </c>
      <c r="B840" s="261"/>
      <c r="C840" s="110">
        <v>13270</v>
      </c>
      <c r="D840" s="110">
        <v>5576.02</v>
      </c>
      <c r="E840" s="111">
        <v>42.02</v>
      </c>
    </row>
    <row r="841" spans="1:5" ht="15">
      <c r="A841" s="118" t="s">
        <v>390</v>
      </c>
      <c r="B841" s="118" t="s">
        <v>391</v>
      </c>
      <c r="C841" s="119">
        <v>13270</v>
      </c>
      <c r="D841" s="119">
        <v>5576.02</v>
      </c>
      <c r="E841" s="120">
        <v>42.02</v>
      </c>
    </row>
    <row r="842" spans="1:5" ht="15">
      <c r="A842" s="81" t="s">
        <v>152</v>
      </c>
      <c r="B842" s="81" t="s">
        <v>153</v>
      </c>
      <c r="C842" s="121" t="s">
        <v>71</v>
      </c>
      <c r="D842" s="121">
        <v>5576.02</v>
      </c>
      <c r="E842" s="122" t="s">
        <v>71</v>
      </c>
    </row>
    <row r="843" spans="1:5" ht="15">
      <c r="A843" s="115" t="s">
        <v>252</v>
      </c>
      <c r="B843" s="115" t="s">
        <v>528</v>
      </c>
      <c r="C843" s="116">
        <v>13270</v>
      </c>
      <c r="D843" s="116">
        <v>0</v>
      </c>
      <c r="E843" s="117">
        <v>0</v>
      </c>
    </row>
    <row r="844" spans="1:5" ht="15">
      <c r="A844" s="262" t="s">
        <v>130</v>
      </c>
      <c r="B844" s="261"/>
      <c r="C844" s="110">
        <v>13270</v>
      </c>
      <c r="D844" s="110">
        <v>0</v>
      </c>
      <c r="E844" s="111">
        <v>0</v>
      </c>
    </row>
    <row r="845" spans="1:5" ht="15">
      <c r="A845" s="262" t="s">
        <v>411</v>
      </c>
      <c r="B845" s="261"/>
      <c r="C845" s="110">
        <v>13270</v>
      </c>
      <c r="D845" s="110">
        <v>0</v>
      </c>
      <c r="E845" s="111">
        <v>0</v>
      </c>
    </row>
    <row r="846" spans="1:5" ht="15">
      <c r="A846" s="118" t="s">
        <v>390</v>
      </c>
      <c r="B846" s="118" t="s">
        <v>391</v>
      </c>
      <c r="C846" s="119">
        <v>13270</v>
      </c>
      <c r="D846" s="119">
        <v>0</v>
      </c>
      <c r="E846" s="120">
        <v>0</v>
      </c>
    </row>
    <row r="847" spans="1:5" ht="15">
      <c r="A847" s="112" t="s">
        <v>529</v>
      </c>
      <c r="B847" s="112" t="s">
        <v>530</v>
      </c>
      <c r="C847" s="113">
        <v>33180</v>
      </c>
      <c r="D847" s="113">
        <v>4691.75</v>
      </c>
      <c r="E847" s="114">
        <v>14.14</v>
      </c>
    </row>
    <row r="848" spans="1:5" ht="15">
      <c r="A848" s="115" t="s">
        <v>251</v>
      </c>
      <c r="B848" s="115" t="s">
        <v>531</v>
      </c>
      <c r="C848" s="116">
        <v>6640</v>
      </c>
      <c r="D848" s="116">
        <v>4691.75</v>
      </c>
      <c r="E848" s="117">
        <v>70.66</v>
      </c>
    </row>
    <row r="849" spans="1:5" ht="15">
      <c r="A849" s="262" t="s">
        <v>128</v>
      </c>
      <c r="B849" s="261"/>
      <c r="C849" s="110">
        <v>6640</v>
      </c>
      <c r="D849" s="110">
        <v>4691.75</v>
      </c>
      <c r="E849" s="111">
        <v>70.66</v>
      </c>
    </row>
    <row r="850" spans="1:5" ht="15">
      <c r="A850" s="262" t="s">
        <v>129</v>
      </c>
      <c r="B850" s="261"/>
      <c r="C850" s="110">
        <v>6640</v>
      </c>
      <c r="D850" s="110">
        <v>4691.75</v>
      </c>
      <c r="E850" s="111">
        <v>70.66</v>
      </c>
    </row>
    <row r="851" spans="1:5" ht="15">
      <c r="A851" s="118" t="s">
        <v>400</v>
      </c>
      <c r="B851" s="118" t="s">
        <v>401</v>
      </c>
      <c r="C851" s="119">
        <v>6640</v>
      </c>
      <c r="D851" s="119">
        <v>4691.75</v>
      </c>
      <c r="E851" s="120">
        <v>70.66</v>
      </c>
    </row>
    <row r="852" spans="1:5" ht="15">
      <c r="A852" s="81" t="s">
        <v>150</v>
      </c>
      <c r="B852" s="81" t="s">
        <v>151</v>
      </c>
      <c r="C852" s="121" t="s">
        <v>71</v>
      </c>
      <c r="D852" s="121">
        <v>4691.75</v>
      </c>
      <c r="E852" s="122" t="s">
        <v>71</v>
      </c>
    </row>
    <row r="853" spans="1:5" ht="15">
      <c r="A853" s="115" t="s">
        <v>276</v>
      </c>
      <c r="B853" s="115" t="s">
        <v>532</v>
      </c>
      <c r="C853" s="116">
        <v>26540</v>
      </c>
      <c r="D853" s="116">
        <v>0</v>
      </c>
      <c r="E853" s="117">
        <v>0</v>
      </c>
    </row>
    <row r="854" spans="1:5" ht="15">
      <c r="A854" s="262" t="s">
        <v>128</v>
      </c>
      <c r="B854" s="261"/>
      <c r="C854" s="110">
        <v>13270</v>
      </c>
      <c r="D854" s="110">
        <v>0</v>
      </c>
      <c r="E854" s="111">
        <v>0</v>
      </c>
    </row>
    <row r="855" spans="1:5" ht="15">
      <c r="A855" s="262" t="s">
        <v>129</v>
      </c>
      <c r="B855" s="261"/>
      <c r="C855" s="110">
        <v>13270</v>
      </c>
      <c r="D855" s="110">
        <v>0</v>
      </c>
      <c r="E855" s="111">
        <v>0</v>
      </c>
    </row>
    <row r="856" spans="1:5" ht="15">
      <c r="A856" s="118" t="s">
        <v>400</v>
      </c>
      <c r="B856" s="118" t="s">
        <v>401</v>
      </c>
      <c r="C856" s="119">
        <v>13270</v>
      </c>
      <c r="D856" s="119">
        <v>0</v>
      </c>
      <c r="E856" s="120">
        <v>0</v>
      </c>
    </row>
    <row r="857" spans="1:5" ht="15">
      <c r="A857" s="262" t="s">
        <v>134</v>
      </c>
      <c r="B857" s="261"/>
      <c r="C857" s="110">
        <v>13270</v>
      </c>
      <c r="D857" s="110">
        <v>0</v>
      </c>
      <c r="E857" s="111">
        <v>0</v>
      </c>
    </row>
    <row r="858" spans="1:5" ht="15">
      <c r="A858" s="262" t="s">
        <v>422</v>
      </c>
      <c r="B858" s="261"/>
      <c r="C858" s="110">
        <v>13270</v>
      </c>
      <c r="D858" s="110">
        <v>0</v>
      </c>
      <c r="E858" s="111">
        <v>0</v>
      </c>
    </row>
    <row r="859" spans="1:5" ht="15">
      <c r="A859" s="262" t="s">
        <v>423</v>
      </c>
      <c r="B859" s="261"/>
      <c r="C859" s="110">
        <v>13270</v>
      </c>
      <c r="D859" s="110">
        <v>0</v>
      </c>
      <c r="E859" s="111">
        <v>0</v>
      </c>
    </row>
    <row r="860" spans="1:5" ht="15">
      <c r="A860" s="118" t="s">
        <v>400</v>
      </c>
      <c r="B860" s="118" t="s">
        <v>401</v>
      </c>
      <c r="C860" s="119">
        <v>13270</v>
      </c>
      <c r="D860" s="119">
        <v>0</v>
      </c>
      <c r="E860" s="120">
        <v>0</v>
      </c>
    </row>
    <row r="861" spans="1:5" ht="15">
      <c r="A861" s="112" t="s">
        <v>533</v>
      </c>
      <c r="B861" s="112" t="s">
        <v>534</v>
      </c>
      <c r="C861" s="113">
        <v>9560</v>
      </c>
      <c r="D861" s="113">
        <v>650.48</v>
      </c>
      <c r="E861" s="114">
        <v>6.8</v>
      </c>
    </row>
    <row r="862" spans="1:5" ht="15">
      <c r="A862" s="115" t="s">
        <v>251</v>
      </c>
      <c r="B862" s="115" t="s">
        <v>535</v>
      </c>
      <c r="C862" s="116">
        <v>4650</v>
      </c>
      <c r="D862" s="116">
        <v>650.48</v>
      </c>
      <c r="E862" s="117">
        <v>13.99</v>
      </c>
    </row>
    <row r="863" spans="1:5" ht="15">
      <c r="A863" s="262" t="s">
        <v>128</v>
      </c>
      <c r="B863" s="261"/>
      <c r="C863" s="110">
        <v>4650</v>
      </c>
      <c r="D863" s="110">
        <v>650.48</v>
      </c>
      <c r="E863" s="111">
        <v>13.99</v>
      </c>
    </row>
    <row r="864" spans="1:5" ht="15">
      <c r="A864" s="262" t="s">
        <v>129</v>
      </c>
      <c r="B864" s="261"/>
      <c r="C864" s="110">
        <v>4650</v>
      </c>
      <c r="D864" s="110">
        <v>650.48</v>
      </c>
      <c r="E864" s="111">
        <v>13.99</v>
      </c>
    </row>
    <row r="865" spans="1:5" ht="15">
      <c r="A865" s="118" t="s">
        <v>390</v>
      </c>
      <c r="B865" s="118" t="s">
        <v>391</v>
      </c>
      <c r="C865" s="119">
        <v>4650</v>
      </c>
      <c r="D865" s="119">
        <v>650.48</v>
      </c>
      <c r="E865" s="120">
        <v>13.99</v>
      </c>
    </row>
    <row r="866" spans="1:5" ht="15">
      <c r="A866" s="81" t="s">
        <v>152</v>
      </c>
      <c r="B866" s="81" t="s">
        <v>153</v>
      </c>
      <c r="C866" s="121" t="s">
        <v>71</v>
      </c>
      <c r="D866" s="121">
        <v>650.48</v>
      </c>
      <c r="E866" s="122" t="s">
        <v>71</v>
      </c>
    </row>
    <row r="867" spans="1:5" ht="15">
      <c r="A867" s="115" t="s">
        <v>252</v>
      </c>
      <c r="B867" s="115" t="s">
        <v>536</v>
      </c>
      <c r="C867" s="116">
        <v>930</v>
      </c>
      <c r="D867" s="116">
        <v>0</v>
      </c>
      <c r="E867" s="117">
        <v>0</v>
      </c>
    </row>
    <row r="868" spans="1:5" ht="15">
      <c r="A868" s="262" t="s">
        <v>128</v>
      </c>
      <c r="B868" s="261"/>
      <c r="C868" s="110">
        <v>930</v>
      </c>
      <c r="D868" s="110">
        <v>0</v>
      </c>
      <c r="E868" s="111">
        <v>0</v>
      </c>
    </row>
    <row r="869" spans="1:5" ht="15">
      <c r="A869" s="262" t="s">
        <v>129</v>
      </c>
      <c r="B869" s="261"/>
      <c r="C869" s="110">
        <v>930</v>
      </c>
      <c r="D869" s="110">
        <v>0</v>
      </c>
      <c r="E869" s="111">
        <v>0</v>
      </c>
    </row>
    <row r="870" spans="1:5" ht="15">
      <c r="A870" s="118" t="s">
        <v>390</v>
      </c>
      <c r="B870" s="118" t="s">
        <v>391</v>
      </c>
      <c r="C870" s="119">
        <v>930</v>
      </c>
      <c r="D870" s="119">
        <v>0</v>
      </c>
      <c r="E870" s="120">
        <v>0</v>
      </c>
    </row>
    <row r="871" spans="1:5" ht="15">
      <c r="A871" s="115" t="s">
        <v>262</v>
      </c>
      <c r="B871" s="115" t="s">
        <v>725</v>
      </c>
      <c r="C871" s="116">
        <v>2650</v>
      </c>
      <c r="D871" s="116">
        <v>0</v>
      </c>
      <c r="E871" s="117">
        <v>0</v>
      </c>
    </row>
    <row r="872" spans="1:5" ht="15">
      <c r="A872" s="262" t="s">
        <v>128</v>
      </c>
      <c r="B872" s="261"/>
      <c r="C872" s="110">
        <v>2650</v>
      </c>
      <c r="D872" s="110">
        <v>0</v>
      </c>
      <c r="E872" s="111">
        <v>0</v>
      </c>
    </row>
    <row r="873" spans="1:5" ht="15">
      <c r="A873" s="262" t="s">
        <v>129</v>
      </c>
      <c r="B873" s="261"/>
      <c r="C873" s="110">
        <v>2650</v>
      </c>
      <c r="D873" s="110">
        <v>0</v>
      </c>
      <c r="E873" s="111">
        <v>0</v>
      </c>
    </row>
    <row r="874" spans="1:5" ht="15">
      <c r="A874" s="118" t="s">
        <v>390</v>
      </c>
      <c r="B874" s="118" t="s">
        <v>391</v>
      </c>
      <c r="C874" s="119">
        <v>2650</v>
      </c>
      <c r="D874" s="119">
        <v>0</v>
      </c>
      <c r="E874" s="120">
        <v>0</v>
      </c>
    </row>
    <row r="875" spans="1:5" ht="15">
      <c r="A875" s="115" t="s">
        <v>254</v>
      </c>
      <c r="B875" s="115" t="s">
        <v>537</v>
      </c>
      <c r="C875" s="116">
        <v>1330</v>
      </c>
      <c r="D875" s="116">
        <v>0</v>
      </c>
      <c r="E875" s="117">
        <v>0</v>
      </c>
    </row>
    <row r="876" spans="1:5" ht="15">
      <c r="A876" s="262" t="s">
        <v>128</v>
      </c>
      <c r="B876" s="261"/>
      <c r="C876" s="110">
        <v>1330</v>
      </c>
      <c r="D876" s="110">
        <v>0</v>
      </c>
      <c r="E876" s="111">
        <v>0</v>
      </c>
    </row>
    <row r="877" spans="1:5" ht="15">
      <c r="A877" s="262" t="s">
        <v>129</v>
      </c>
      <c r="B877" s="261"/>
      <c r="C877" s="110">
        <v>1330</v>
      </c>
      <c r="D877" s="110">
        <v>0</v>
      </c>
      <c r="E877" s="111">
        <v>0</v>
      </c>
    </row>
    <row r="878" spans="1:5" ht="15">
      <c r="A878" s="118" t="s">
        <v>394</v>
      </c>
      <c r="B878" s="118" t="s">
        <v>395</v>
      </c>
      <c r="C878" s="119">
        <v>1330</v>
      </c>
      <c r="D878" s="119">
        <v>0</v>
      </c>
      <c r="E878" s="120">
        <v>0</v>
      </c>
    </row>
    <row r="879" spans="1:5" ht="15">
      <c r="A879" s="112" t="s">
        <v>538</v>
      </c>
      <c r="B879" s="112" t="s">
        <v>539</v>
      </c>
      <c r="C879" s="113">
        <v>74230</v>
      </c>
      <c r="D879" s="113">
        <v>12800</v>
      </c>
      <c r="E879" s="114">
        <v>17.24</v>
      </c>
    </row>
    <row r="880" spans="1:5" ht="15">
      <c r="A880" s="115" t="s">
        <v>251</v>
      </c>
      <c r="B880" s="115" t="s">
        <v>540</v>
      </c>
      <c r="C880" s="116">
        <v>26540</v>
      </c>
      <c r="D880" s="116">
        <v>12800</v>
      </c>
      <c r="E880" s="117">
        <v>48.23</v>
      </c>
    </row>
    <row r="881" spans="1:5" ht="15">
      <c r="A881" s="262" t="s">
        <v>128</v>
      </c>
      <c r="B881" s="261"/>
      <c r="C881" s="110">
        <v>26540</v>
      </c>
      <c r="D881" s="110">
        <v>12800</v>
      </c>
      <c r="E881" s="111">
        <v>48.23</v>
      </c>
    </row>
    <row r="882" spans="1:5" ht="15">
      <c r="A882" s="262" t="s">
        <v>129</v>
      </c>
      <c r="B882" s="261"/>
      <c r="C882" s="110">
        <v>26540</v>
      </c>
      <c r="D882" s="110">
        <v>12800</v>
      </c>
      <c r="E882" s="111">
        <v>48.23</v>
      </c>
    </row>
    <row r="883" spans="1:5" ht="15">
      <c r="A883" s="118" t="s">
        <v>396</v>
      </c>
      <c r="B883" s="118" t="s">
        <v>397</v>
      </c>
      <c r="C883" s="119">
        <v>26540</v>
      </c>
      <c r="D883" s="119">
        <v>12800</v>
      </c>
      <c r="E883" s="120">
        <v>48.23</v>
      </c>
    </row>
    <row r="884" spans="1:5" ht="15">
      <c r="A884" s="81" t="s">
        <v>102</v>
      </c>
      <c r="B884" s="81" t="s">
        <v>35</v>
      </c>
      <c r="C884" s="121" t="s">
        <v>71</v>
      </c>
      <c r="D884" s="121">
        <v>12800</v>
      </c>
      <c r="E884" s="122" t="s">
        <v>71</v>
      </c>
    </row>
    <row r="885" spans="1:5" ht="15">
      <c r="A885" s="115" t="s">
        <v>252</v>
      </c>
      <c r="B885" s="115" t="s">
        <v>541</v>
      </c>
      <c r="C885" s="116">
        <v>46360</v>
      </c>
      <c r="D885" s="116">
        <v>0</v>
      </c>
      <c r="E885" s="117">
        <v>0</v>
      </c>
    </row>
    <row r="886" spans="1:5" ht="15">
      <c r="A886" s="262" t="s">
        <v>128</v>
      </c>
      <c r="B886" s="261"/>
      <c r="C886" s="110">
        <v>46360</v>
      </c>
      <c r="D886" s="110">
        <v>0</v>
      </c>
      <c r="E886" s="111">
        <v>0</v>
      </c>
    </row>
    <row r="887" spans="1:5" ht="15">
      <c r="A887" s="262" t="s">
        <v>129</v>
      </c>
      <c r="B887" s="261"/>
      <c r="C887" s="110">
        <v>46360</v>
      </c>
      <c r="D887" s="110">
        <v>0</v>
      </c>
      <c r="E887" s="111">
        <v>0</v>
      </c>
    </row>
    <row r="888" spans="1:5" ht="15">
      <c r="A888" s="118" t="s">
        <v>386</v>
      </c>
      <c r="B888" s="118" t="s">
        <v>387</v>
      </c>
      <c r="C888" s="119">
        <v>33180</v>
      </c>
      <c r="D888" s="119">
        <v>0</v>
      </c>
      <c r="E888" s="120">
        <v>0</v>
      </c>
    </row>
    <row r="889" spans="1:5" ht="15">
      <c r="A889" s="118" t="s">
        <v>396</v>
      </c>
      <c r="B889" s="118" t="s">
        <v>397</v>
      </c>
      <c r="C889" s="119">
        <v>13180</v>
      </c>
      <c r="D889" s="119">
        <v>0</v>
      </c>
      <c r="E889" s="120">
        <v>0</v>
      </c>
    </row>
    <row r="890" spans="1:5" ht="15">
      <c r="A890" s="115" t="s">
        <v>265</v>
      </c>
      <c r="B890" s="115" t="s">
        <v>542</v>
      </c>
      <c r="C890" s="116">
        <v>1330</v>
      </c>
      <c r="D890" s="116">
        <v>0</v>
      </c>
      <c r="E890" s="117">
        <v>0</v>
      </c>
    </row>
    <row r="891" spans="1:5" ht="15">
      <c r="A891" s="262" t="s">
        <v>128</v>
      </c>
      <c r="B891" s="261"/>
      <c r="C891" s="110">
        <v>1330</v>
      </c>
      <c r="D891" s="110">
        <v>0</v>
      </c>
      <c r="E891" s="111">
        <v>0</v>
      </c>
    </row>
    <row r="892" spans="1:5" ht="15">
      <c r="A892" s="262" t="s">
        <v>129</v>
      </c>
      <c r="B892" s="261"/>
      <c r="C892" s="110">
        <v>1330</v>
      </c>
      <c r="D892" s="110">
        <v>0</v>
      </c>
      <c r="E892" s="111">
        <v>0</v>
      </c>
    </row>
    <row r="893" spans="1:5" ht="15">
      <c r="A893" s="118" t="s">
        <v>400</v>
      </c>
      <c r="B893" s="118" t="s">
        <v>401</v>
      </c>
      <c r="C893" s="119">
        <v>1330</v>
      </c>
      <c r="D893" s="119">
        <v>0</v>
      </c>
      <c r="E893" s="120">
        <v>0</v>
      </c>
    </row>
    <row r="894" spans="1:5" ht="15">
      <c r="A894" s="263" t="s">
        <v>355</v>
      </c>
      <c r="B894" s="261"/>
      <c r="C894" s="108">
        <v>1920610</v>
      </c>
      <c r="D894" s="108">
        <v>301774.21</v>
      </c>
      <c r="E894" s="109">
        <v>15.71</v>
      </c>
    </row>
    <row r="895" spans="1:5" ht="15">
      <c r="A895" s="262" t="s">
        <v>128</v>
      </c>
      <c r="B895" s="261"/>
      <c r="C895" s="110">
        <v>578120</v>
      </c>
      <c r="D895" s="110">
        <v>229390.5</v>
      </c>
      <c r="E895" s="111">
        <v>39.68</v>
      </c>
    </row>
    <row r="896" spans="1:5" ht="15">
      <c r="A896" s="262" t="s">
        <v>129</v>
      </c>
      <c r="B896" s="261"/>
      <c r="C896" s="110">
        <v>578120</v>
      </c>
      <c r="D896" s="110">
        <v>229390.5</v>
      </c>
      <c r="E896" s="111">
        <v>39.68</v>
      </c>
    </row>
    <row r="897" spans="1:5" ht="15">
      <c r="A897" s="262" t="s">
        <v>130</v>
      </c>
      <c r="B897" s="261"/>
      <c r="C897" s="110">
        <v>134170</v>
      </c>
      <c r="D897" s="110">
        <v>59216.81</v>
      </c>
      <c r="E897" s="111">
        <v>44.14</v>
      </c>
    </row>
    <row r="898" spans="1:5" ht="15">
      <c r="A898" s="262" t="s">
        <v>132</v>
      </c>
      <c r="B898" s="261"/>
      <c r="C898" s="110">
        <v>134170</v>
      </c>
      <c r="D898" s="110">
        <v>59216.81</v>
      </c>
      <c r="E898" s="111">
        <v>44.14</v>
      </c>
    </row>
    <row r="899" spans="1:5" ht="15">
      <c r="A899" s="262" t="s">
        <v>134</v>
      </c>
      <c r="B899" s="261"/>
      <c r="C899" s="110">
        <v>1208050</v>
      </c>
      <c r="D899" s="110">
        <v>13166.9</v>
      </c>
      <c r="E899" s="111">
        <v>1.09</v>
      </c>
    </row>
    <row r="900" spans="1:5" ht="15">
      <c r="A900" s="262" t="s">
        <v>693</v>
      </c>
      <c r="B900" s="261"/>
      <c r="C900" s="110">
        <v>930</v>
      </c>
      <c r="D900" s="110">
        <v>0</v>
      </c>
      <c r="E900" s="111">
        <v>0</v>
      </c>
    </row>
    <row r="901" spans="1:5" ht="15">
      <c r="A901" s="262" t="s">
        <v>694</v>
      </c>
      <c r="B901" s="261"/>
      <c r="C901" s="110">
        <v>930</v>
      </c>
      <c r="D901" s="110">
        <v>0</v>
      </c>
      <c r="E901" s="111">
        <v>0</v>
      </c>
    </row>
    <row r="902" spans="1:5" ht="15">
      <c r="A902" s="262" t="s">
        <v>238</v>
      </c>
      <c r="B902" s="261"/>
      <c r="C902" s="110">
        <v>1173270</v>
      </c>
      <c r="D902" s="110">
        <v>0</v>
      </c>
      <c r="E902" s="111">
        <v>0</v>
      </c>
    </row>
    <row r="903" spans="1:5" ht="15">
      <c r="A903" s="262" t="s">
        <v>339</v>
      </c>
      <c r="B903" s="261"/>
      <c r="C903" s="110">
        <v>265450</v>
      </c>
      <c r="D903" s="110">
        <v>0</v>
      </c>
      <c r="E903" s="111">
        <v>0</v>
      </c>
    </row>
    <row r="904" spans="1:5" ht="15">
      <c r="A904" s="262" t="s">
        <v>695</v>
      </c>
      <c r="B904" s="261"/>
      <c r="C904" s="110">
        <v>907820</v>
      </c>
      <c r="D904" s="110">
        <v>0</v>
      </c>
      <c r="E904" s="111">
        <v>0</v>
      </c>
    </row>
    <row r="905" spans="1:5" ht="15">
      <c r="A905" s="262" t="s">
        <v>364</v>
      </c>
      <c r="B905" s="261"/>
      <c r="C905" s="110">
        <v>33850</v>
      </c>
      <c r="D905" s="110">
        <v>13166.9</v>
      </c>
      <c r="E905" s="111">
        <v>38.9</v>
      </c>
    </row>
    <row r="906" spans="1:5" ht="15">
      <c r="A906" s="262" t="s">
        <v>421</v>
      </c>
      <c r="B906" s="261"/>
      <c r="C906" s="110">
        <v>33850</v>
      </c>
      <c r="D906" s="110">
        <v>13166.9</v>
      </c>
      <c r="E906" s="111">
        <v>38.9</v>
      </c>
    </row>
    <row r="907" spans="1:5" ht="15">
      <c r="A907" s="262" t="s">
        <v>136</v>
      </c>
      <c r="B907" s="261"/>
      <c r="C907" s="110">
        <v>270</v>
      </c>
      <c r="D907" s="110">
        <v>0</v>
      </c>
      <c r="E907" s="111">
        <v>0</v>
      </c>
    </row>
    <row r="908" spans="1:5" ht="15">
      <c r="A908" s="262" t="s">
        <v>366</v>
      </c>
      <c r="B908" s="261"/>
      <c r="C908" s="110">
        <v>270</v>
      </c>
      <c r="D908" s="110">
        <v>0</v>
      </c>
      <c r="E908" s="111">
        <v>0</v>
      </c>
    </row>
    <row r="909" spans="1:5" ht="15">
      <c r="A909" s="112" t="s">
        <v>356</v>
      </c>
      <c r="B909" s="112" t="s">
        <v>357</v>
      </c>
      <c r="C909" s="113">
        <v>1920610</v>
      </c>
      <c r="D909" s="113">
        <v>301774.21</v>
      </c>
      <c r="E909" s="114">
        <v>15.71</v>
      </c>
    </row>
    <row r="910" spans="1:5" ht="15">
      <c r="A910" s="112" t="s">
        <v>250</v>
      </c>
      <c r="B910" s="112" t="s">
        <v>327</v>
      </c>
      <c r="C910" s="113">
        <v>489080</v>
      </c>
      <c r="D910" s="113">
        <v>244781.87</v>
      </c>
      <c r="E910" s="114">
        <v>50.05</v>
      </c>
    </row>
    <row r="911" spans="1:5" ht="15">
      <c r="A911" s="115" t="s">
        <v>251</v>
      </c>
      <c r="B911" s="115" t="s">
        <v>328</v>
      </c>
      <c r="C911" s="116">
        <v>320790</v>
      </c>
      <c r="D911" s="116">
        <v>172398.16</v>
      </c>
      <c r="E911" s="117">
        <v>53.74</v>
      </c>
    </row>
    <row r="912" spans="1:5" ht="15">
      <c r="A912" s="262" t="s">
        <v>128</v>
      </c>
      <c r="B912" s="261"/>
      <c r="C912" s="110">
        <v>319860</v>
      </c>
      <c r="D912" s="110">
        <v>172398.16</v>
      </c>
      <c r="E912" s="111">
        <v>53.9</v>
      </c>
    </row>
    <row r="913" spans="1:5" ht="15">
      <c r="A913" s="262" t="s">
        <v>129</v>
      </c>
      <c r="B913" s="261"/>
      <c r="C913" s="110">
        <v>319860</v>
      </c>
      <c r="D913" s="110">
        <v>172398.16</v>
      </c>
      <c r="E913" s="111">
        <v>53.9</v>
      </c>
    </row>
    <row r="914" spans="1:5" ht="15">
      <c r="A914" s="118" t="s">
        <v>384</v>
      </c>
      <c r="B914" s="118" t="s">
        <v>385</v>
      </c>
      <c r="C914" s="119">
        <v>291990</v>
      </c>
      <c r="D914" s="119">
        <v>143580.32</v>
      </c>
      <c r="E914" s="120">
        <v>49.17</v>
      </c>
    </row>
    <row r="915" spans="1:5" ht="15">
      <c r="A915" s="81" t="s">
        <v>73</v>
      </c>
      <c r="B915" s="81" t="s">
        <v>4</v>
      </c>
      <c r="C915" s="121" t="s">
        <v>71</v>
      </c>
      <c r="D915" s="121">
        <v>143580.32</v>
      </c>
      <c r="E915" s="122" t="s">
        <v>71</v>
      </c>
    </row>
    <row r="916" spans="1:5" ht="15">
      <c r="A916" s="118" t="s">
        <v>386</v>
      </c>
      <c r="B916" s="118" t="s">
        <v>387</v>
      </c>
      <c r="C916" s="119">
        <v>27870</v>
      </c>
      <c r="D916" s="119">
        <v>28817.84</v>
      </c>
      <c r="E916" s="120">
        <v>103.4</v>
      </c>
    </row>
    <row r="917" spans="1:5" ht="15">
      <c r="A917" s="81" t="s">
        <v>80</v>
      </c>
      <c r="B917" s="81" t="s">
        <v>11</v>
      </c>
      <c r="C917" s="121" t="s">
        <v>71</v>
      </c>
      <c r="D917" s="121">
        <v>8807.62</v>
      </c>
      <c r="E917" s="122" t="s">
        <v>71</v>
      </c>
    </row>
    <row r="918" spans="1:5" ht="15">
      <c r="A918" s="81" t="s">
        <v>81</v>
      </c>
      <c r="B918" s="81" t="s">
        <v>12</v>
      </c>
      <c r="C918" s="121" t="s">
        <v>71</v>
      </c>
      <c r="D918" s="121">
        <v>16538.04</v>
      </c>
      <c r="E918" s="122" t="s">
        <v>71</v>
      </c>
    </row>
    <row r="919" spans="1:5" ht="15">
      <c r="A919" s="81" t="s">
        <v>82</v>
      </c>
      <c r="B919" s="81" t="s">
        <v>13</v>
      </c>
      <c r="C919" s="121" t="s">
        <v>71</v>
      </c>
      <c r="D919" s="121">
        <v>3472.18</v>
      </c>
      <c r="E919" s="122" t="s">
        <v>71</v>
      </c>
    </row>
    <row r="920" spans="1:5" ht="15">
      <c r="A920" s="262" t="s">
        <v>134</v>
      </c>
      <c r="B920" s="261"/>
      <c r="C920" s="110">
        <v>930</v>
      </c>
      <c r="D920" s="110">
        <v>0</v>
      </c>
      <c r="E920" s="111">
        <v>0</v>
      </c>
    </row>
    <row r="921" spans="1:5" ht="15">
      <c r="A921" s="262" t="s">
        <v>693</v>
      </c>
      <c r="B921" s="261"/>
      <c r="C921" s="110">
        <v>930</v>
      </c>
      <c r="D921" s="110">
        <v>0</v>
      </c>
      <c r="E921" s="111">
        <v>0</v>
      </c>
    </row>
    <row r="922" spans="1:5" ht="15">
      <c r="A922" s="262" t="s">
        <v>694</v>
      </c>
      <c r="B922" s="261"/>
      <c r="C922" s="110">
        <v>930</v>
      </c>
      <c r="D922" s="110">
        <v>0</v>
      </c>
      <c r="E922" s="111">
        <v>0</v>
      </c>
    </row>
    <row r="923" spans="1:5" ht="15">
      <c r="A923" s="118" t="s">
        <v>386</v>
      </c>
      <c r="B923" s="118" t="s">
        <v>387</v>
      </c>
      <c r="C923" s="119">
        <v>930</v>
      </c>
      <c r="D923" s="119">
        <v>0</v>
      </c>
      <c r="E923" s="120">
        <v>0</v>
      </c>
    </row>
    <row r="924" spans="1:5" ht="15">
      <c r="A924" s="115" t="s">
        <v>252</v>
      </c>
      <c r="B924" s="115" t="s">
        <v>329</v>
      </c>
      <c r="C924" s="116">
        <v>134440</v>
      </c>
      <c r="D924" s="116">
        <v>59216.81</v>
      </c>
      <c r="E924" s="117">
        <v>44.05</v>
      </c>
    </row>
    <row r="925" spans="1:5" ht="15">
      <c r="A925" s="262" t="s">
        <v>130</v>
      </c>
      <c r="B925" s="261"/>
      <c r="C925" s="110">
        <v>134170</v>
      </c>
      <c r="D925" s="110">
        <v>59216.81</v>
      </c>
      <c r="E925" s="111">
        <v>44.14</v>
      </c>
    </row>
    <row r="926" spans="1:5" ht="15">
      <c r="A926" s="262" t="s">
        <v>132</v>
      </c>
      <c r="B926" s="261"/>
      <c r="C926" s="110">
        <v>134170</v>
      </c>
      <c r="D926" s="110">
        <v>59216.81</v>
      </c>
      <c r="E926" s="111">
        <v>44.14</v>
      </c>
    </row>
    <row r="927" spans="1:5" ht="15">
      <c r="A927" s="118" t="s">
        <v>384</v>
      </c>
      <c r="B927" s="118" t="s">
        <v>385</v>
      </c>
      <c r="C927" s="119">
        <v>68480</v>
      </c>
      <c r="D927" s="119">
        <v>29112.18</v>
      </c>
      <c r="E927" s="120">
        <v>42.51</v>
      </c>
    </row>
    <row r="928" spans="1:5" ht="15">
      <c r="A928" s="81" t="s">
        <v>74</v>
      </c>
      <c r="B928" s="81" t="s">
        <v>5</v>
      </c>
      <c r="C928" s="121" t="s">
        <v>71</v>
      </c>
      <c r="D928" s="121">
        <v>4674.85</v>
      </c>
      <c r="E928" s="122" t="s">
        <v>71</v>
      </c>
    </row>
    <row r="929" spans="1:5" ht="15">
      <c r="A929" s="81" t="s">
        <v>75</v>
      </c>
      <c r="B929" s="81" t="s">
        <v>6</v>
      </c>
      <c r="C929" s="121" t="s">
        <v>71</v>
      </c>
      <c r="D929" s="121">
        <v>24437.33</v>
      </c>
      <c r="E929" s="122" t="s">
        <v>71</v>
      </c>
    </row>
    <row r="930" spans="1:5" ht="15">
      <c r="A930" s="118" t="s">
        <v>386</v>
      </c>
      <c r="B930" s="118" t="s">
        <v>387</v>
      </c>
      <c r="C930" s="119">
        <v>60830</v>
      </c>
      <c r="D930" s="119">
        <v>29292.87</v>
      </c>
      <c r="E930" s="120">
        <v>48.16</v>
      </c>
    </row>
    <row r="931" spans="1:5" ht="15">
      <c r="A931" s="81" t="s">
        <v>76</v>
      </c>
      <c r="B931" s="81" t="s">
        <v>7</v>
      </c>
      <c r="C931" s="121" t="s">
        <v>71</v>
      </c>
      <c r="D931" s="121">
        <v>588.67</v>
      </c>
      <c r="E931" s="122" t="s">
        <v>71</v>
      </c>
    </row>
    <row r="932" spans="1:5" ht="15">
      <c r="A932" s="81" t="s">
        <v>77</v>
      </c>
      <c r="B932" s="81" t="s">
        <v>8</v>
      </c>
      <c r="C932" s="121" t="s">
        <v>71</v>
      </c>
      <c r="D932" s="121">
        <v>7064.33</v>
      </c>
      <c r="E932" s="122" t="s">
        <v>71</v>
      </c>
    </row>
    <row r="933" spans="1:5" ht="15">
      <c r="A933" s="81" t="s">
        <v>78</v>
      </c>
      <c r="B933" s="81" t="s">
        <v>9</v>
      </c>
      <c r="C933" s="121" t="s">
        <v>71</v>
      </c>
      <c r="D933" s="121">
        <v>2266.26</v>
      </c>
      <c r="E933" s="122" t="s">
        <v>71</v>
      </c>
    </row>
    <row r="934" spans="1:5" ht="15">
      <c r="A934" s="81" t="s">
        <v>79</v>
      </c>
      <c r="B934" s="81" t="s">
        <v>10</v>
      </c>
      <c r="C934" s="121" t="s">
        <v>71</v>
      </c>
      <c r="D934" s="121">
        <v>1419.46</v>
      </c>
      <c r="E934" s="122" t="s">
        <v>71</v>
      </c>
    </row>
    <row r="935" spans="1:5" ht="15">
      <c r="A935" s="81" t="s">
        <v>82</v>
      </c>
      <c r="B935" s="81" t="s">
        <v>13</v>
      </c>
      <c r="C935" s="121" t="s">
        <v>71</v>
      </c>
      <c r="D935" s="121">
        <v>2828.69</v>
      </c>
      <c r="E935" s="122" t="s">
        <v>71</v>
      </c>
    </row>
    <row r="936" spans="1:5" ht="15">
      <c r="A936" s="81" t="s">
        <v>83</v>
      </c>
      <c r="B936" s="81" t="s">
        <v>14</v>
      </c>
      <c r="C936" s="121" t="s">
        <v>71</v>
      </c>
      <c r="D936" s="121">
        <v>3218.16</v>
      </c>
      <c r="E936" s="122" t="s">
        <v>71</v>
      </c>
    </row>
    <row r="937" spans="1:5" ht="15">
      <c r="A937" s="81" t="s">
        <v>84</v>
      </c>
      <c r="B937" s="81" t="s">
        <v>15</v>
      </c>
      <c r="C937" s="121" t="s">
        <v>71</v>
      </c>
      <c r="D937" s="121">
        <v>2557.53</v>
      </c>
      <c r="E937" s="122" t="s">
        <v>71</v>
      </c>
    </row>
    <row r="938" spans="1:5" ht="15">
      <c r="A938" s="81" t="s">
        <v>86</v>
      </c>
      <c r="B938" s="81" t="s">
        <v>17</v>
      </c>
      <c r="C938" s="121" t="s">
        <v>71</v>
      </c>
      <c r="D938" s="121">
        <v>531.97</v>
      </c>
      <c r="E938" s="122" t="s">
        <v>71</v>
      </c>
    </row>
    <row r="939" spans="1:5" ht="15">
      <c r="A939" s="81" t="s">
        <v>87</v>
      </c>
      <c r="B939" s="81" t="s">
        <v>18</v>
      </c>
      <c r="C939" s="121" t="s">
        <v>71</v>
      </c>
      <c r="D939" s="121">
        <v>3865.26</v>
      </c>
      <c r="E939" s="122" t="s">
        <v>71</v>
      </c>
    </row>
    <row r="940" spans="1:5" ht="15">
      <c r="A940" s="81" t="s">
        <v>90</v>
      </c>
      <c r="B940" s="81" t="s">
        <v>68</v>
      </c>
      <c r="C940" s="121" t="s">
        <v>71</v>
      </c>
      <c r="D940" s="121">
        <v>1237.77</v>
      </c>
      <c r="E940" s="122" t="s">
        <v>71</v>
      </c>
    </row>
    <row r="941" spans="1:5" ht="15">
      <c r="A941" s="81" t="s">
        <v>91</v>
      </c>
      <c r="B941" s="81" t="s">
        <v>21</v>
      </c>
      <c r="C941" s="121" t="s">
        <v>71</v>
      </c>
      <c r="D941" s="121">
        <v>497.72</v>
      </c>
      <c r="E941" s="122" t="s">
        <v>71</v>
      </c>
    </row>
    <row r="942" spans="1:5" ht="15">
      <c r="A942" s="81" t="s">
        <v>92</v>
      </c>
      <c r="B942" s="81" t="s">
        <v>22</v>
      </c>
      <c r="C942" s="121" t="s">
        <v>71</v>
      </c>
      <c r="D942" s="121">
        <v>856.02</v>
      </c>
      <c r="E942" s="122" t="s">
        <v>71</v>
      </c>
    </row>
    <row r="943" spans="1:5" ht="15">
      <c r="A943" s="81" t="s">
        <v>93</v>
      </c>
      <c r="B943" s="81" t="s">
        <v>23</v>
      </c>
      <c r="C943" s="121" t="s">
        <v>71</v>
      </c>
      <c r="D943" s="121">
        <v>299.14</v>
      </c>
      <c r="E943" s="122" t="s">
        <v>71</v>
      </c>
    </row>
    <row r="944" spans="1:5" ht="15">
      <c r="A944" s="81" t="s">
        <v>117</v>
      </c>
      <c r="B944" s="81" t="s">
        <v>27</v>
      </c>
      <c r="C944" s="121" t="s">
        <v>71</v>
      </c>
      <c r="D944" s="121">
        <v>1838.94</v>
      </c>
      <c r="E944" s="122" t="s">
        <v>71</v>
      </c>
    </row>
    <row r="945" spans="1:5" ht="15">
      <c r="A945" s="81" t="s">
        <v>118</v>
      </c>
      <c r="B945" s="81" t="s">
        <v>28</v>
      </c>
      <c r="C945" s="121" t="s">
        <v>71</v>
      </c>
      <c r="D945" s="121">
        <v>164.66</v>
      </c>
      <c r="E945" s="122" t="s">
        <v>71</v>
      </c>
    </row>
    <row r="946" spans="1:5" ht="15">
      <c r="A946" s="81" t="s">
        <v>119</v>
      </c>
      <c r="B946" s="81" t="s">
        <v>26</v>
      </c>
      <c r="C946" s="121" t="s">
        <v>71</v>
      </c>
      <c r="D946" s="121">
        <v>58.29</v>
      </c>
      <c r="E946" s="122" t="s">
        <v>71</v>
      </c>
    </row>
    <row r="947" spans="1:5" ht="15">
      <c r="A947" s="118" t="s">
        <v>388</v>
      </c>
      <c r="B947" s="118" t="s">
        <v>389</v>
      </c>
      <c r="C947" s="119">
        <v>880</v>
      </c>
      <c r="D947" s="119">
        <v>811.76</v>
      </c>
      <c r="E947" s="120">
        <v>92.25</v>
      </c>
    </row>
    <row r="948" spans="1:5" ht="15">
      <c r="A948" s="81" t="s">
        <v>97</v>
      </c>
      <c r="B948" s="81" t="s">
        <v>30</v>
      </c>
      <c r="C948" s="121" t="s">
        <v>71</v>
      </c>
      <c r="D948" s="121">
        <v>811.76</v>
      </c>
      <c r="E948" s="122" t="s">
        <v>71</v>
      </c>
    </row>
    <row r="949" spans="1:5" ht="15">
      <c r="A949" s="118" t="s">
        <v>400</v>
      </c>
      <c r="B949" s="118" t="s">
        <v>401</v>
      </c>
      <c r="C949" s="119">
        <v>3980</v>
      </c>
      <c r="D949" s="119">
        <v>0</v>
      </c>
      <c r="E949" s="120">
        <v>0</v>
      </c>
    </row>
    <row r="950" spans="1:5" ht="15">
      <c r="A950" s="262" t="s">
        <v>136</v>
      </c>
      <c r="B950" s="261"/>
      <c r="C950" s="110">
        <v>270</v>
      </c>
      <c r="D950" s="110">
        <v>0</v>
      </c>
      <c r="E950" s="111">
        <v>0</v>
      </c>
    </row>
    <row r="951" spans="1:5" ht="15">
      <c r="A951" s="262" t="s">
        <v>366</v>
      </c>
      <c r="B951" s="261"/>
      <c r="C951" s="110">
        <v>270</v>
      </c>
      <c r="D951" s="110">
        <v>0</v>
      </c>
      <c r="E951" s="111">
        <v>0</v>
      </c>
    </row>
    <row r="952" spans="1:5" ht="15">
      <c r="A952" s="118" t="s">
        <v>386</v>
      </c>
      <c r="B952" s="118" t="s">
        <v>387</v>
      </c>
      <c r="C952" s="119">
        <v>270</v>
      </c>
      <c r="D952" s="119">
        <v>0</v>
      </c>
      <c r="E952" s="120">
        <v>0</v>
      </c>
    </row>
    <row r="953" spans="1:5" ht="15">
      <c r="A953" s="115" t="s">
        <v>254</v>
      </c>
      <c r="B953" s="115" t="s">
        <v>543</v>
      </c>
      <c r="C953" s="116">
        <v>33850</v>
      </c>
      <c r="D953" s="116">
        <v>13166.9</v>
      </c>
      <c r="E953" s="117">
        <v>38.9</v>
      </c>
    </row>
    <row r="954" spans="1:5" ht="15">
      <c r="A954" s="262" t="s">
        <v>134</v>
      </c>
      <c r="B954" s="261"/>
      <c r="C954" s="110">
        <v>33850</v>
      </c>
      <c r="D954" s="110">
        <v>13166.9</v>
      </c>
      <c r="E954" s="111">
        <v>38.9</v>
      </c>
    </row>
    <row r="955" spans="1:5" ht="15">
      <c r="A955" s="262" t="s">
        <v>364</v>
      </c>
      <c r="B955" s="261"/>
      <c r="C955" s="110">
        <v>33850</v>
      </c>
      <c r="D955" s="110">
        <v>13166.9</v>
      </c>
      <c r="E955" s="111">
        <v>38.9</v>
      </c>
    </row>
    <row r="956" spans="1:5" ht="15">
      <c r="A956" s="262" t="s">
        <v>421</v>
      </c>
      <c r="B956" s="261"/>
      <c r="C956" s="110">
        <v>33850</v>
      </c>
      <c r="D956" s="110">
        <v>13166.9</v>
      </c>
      <c r="E956" s="111">
        <v>38.9</v>
      </c>
    </row>
    <row r="957" spans="1:5" ht="15">
      <c r="A957" s="118" t="s">
        <v>384</v>
      </c>
      <c r="B957" s="118" t="s">
        <v>385</v>
      </c>
      <c r="C957" s="119">
        <v>25220</v>
      </c>
      <c r="D957" s="119">
        <v>12427.23</v>
      </c>
      <c r="E957" s="120">
        <v>49.28</v>
      </c>
    </row>
    <row r="958" spans="1:5" ht="15">
      <c r="A958" s="81" t="s">
        <v>73</v>
      </c>
      <c r="B958" s="81" t="s">
        <v>4</v>
      </c>
      <c r="C958" s="121" t="s">
        <v>71</v>
      </c>
      <c r="D958" s="121">
        <v>10667.15</v>
      </c>
      <c r="E958" s="122" t="s">
        <v>71</v>
      </c>
    </row>
    <row r="959" spans="1:5" ht="15">
      <c r="A959" s="81" t="s">
        <v>75</v>
      </c>
      <c r="B959" s="81" t="s">
        <v>6</v>
      </c>
      <c r="C959" s="121" t="s">
        <v>71</v>
      </c>
      <c r="D959" s="121">
        <v>1760.08</v>
      </c>
      <c r="E959" s="122" t="s">
        <v>71</v>
      </c>
    </row>
    <row r="960" spans="1:5" ht="15">
      <c r="A960" s="118" t="s">
        <v>386</v>
      </c>
      <c r="B960" s="118" t="s">
        <v>387</v>
      </c>
      <c r="C960" s="119">
        <v>7830</v>
      </c>
      <c r="D960" s="119">
        <v>739.67</v>
      </c>
      <c r="E960" s="120">
        <v>9.45</v>
      </c>
    </row>
    <row r="961" spans="1:5" ht="15">
      <c r="A961" s="81" t="s">
        <v>80</v>
      </c>
      <c r="B961" s="81" t="s">
        <v>11</v>
      </c>
      <c r="C961" s="121" t="s">
        <v>71</v>
      </c>
      <c r="D961" s="121">
        <v>348.27</v>
      </c>
      <c r="E961" s="122" t="s">
        <v>71</v>
      </c>
    </row>
    <row r="962" spans="1:5" ht="15">
      <c r="A962" s="81" t="s">
        <v>88</v>
      </c>
      <c r="B962" s="81" t="s">
        <v>19</v>
      </c>
      <c r="C962" s="121" t="s">
        <v>71</v>
      </c>
      <c r="D962" s="121">
        <v>391.4</v>
      </c>
      <c r="E962" s="122" t="s">
        <v>71</v>
      </c>
    </row>
    <row r="963" spans="1:5" ht="15">
      <c r="A963" s="118" t="s">
        <v>400</v>
      </c>
      <c r="B963" s="118" t="s">
        <v>401</v>
      </c>
      <c r="C963" s="119">
        <v>800</v>
      </c>
      <c r="D963" s="119">
        <v>0</v>
      </c>
      <c r="E963" s="120">
        <v>0</v>
      </c>
    </row>
    <row r="964" spans="1:5" ht="15">
      <c r="A964" s="112" t="s">
        <v>256</v>
      </c>
      <c r="B964" s="112" t="s">
        <v>382</v>
      </c>
      <c r="C964" s="113">
        <v>390990</v>
      </c>
      <c r="D964" s="113">
        <v>56992.34</v>
      </c>
      <c r="E964" s="114">
        <v>14.58</v>
      </c>
    </row>
    <row r="965" spans="1:5" ht="15">
      <c r="A965" s="115" t="s">
        <v>251</v>
      </c>
      <c r="B965" s="115" t="s">
        <v>358</v>
      </c>
      <c r="C965" s="116">
        <v>377720</v>
      </c>
      <c r="D965" s="116">
        <v>54726.3</v>
      </c>
      <c r="E965" s="117">
        <v>14.49</v>
      </c>
    </row>
    <row r="966" spans="1:5" ht="15">
      <c r="A966" s="262" t="s">
        <v>128</v>
      </c>
      <c r="B966" s="261"/>
      <c r="C966" s="110">
        <v>112270</v>
      </c>
      <c r="D966" s="110">
        <v>54726.3</v>
      </c>
      <c r="E966" s="111">
        <v>48.75</v>
      </c>
    </row>
    <row r="967" spans="1:5" ht="15">
      <c r="A967" s="262" t="s">
        <v>129</v>
      </c>
      <c r="B967" s="261"/>
      <c r="C967" s="110">
        <v>112270</v>
      </c>
      <c r="D967" s="110">
        <v>54726.3</v>
      </c>
      <c r="E967" s="111">
        <v>48.75</v>
      </c>
    </row>
    <row r="968" spans="1:5" ht="15">
      <c r="A968" s="118" t="s">
        <v>388</v>
      </c>
      <c r="B968" s="118" t="s">
        <v>389</v>
      </c>
      <c r="C968" s="119">
        <v>6900</v>
      </c>
      <c r="D968" s="119">
        <v>2040.36</v>
      </c>
      <c r="E968" s="120">
        <v>29.57</v>
      </c>
    </row>
    <row r="969" spans="1:5" ht="15">
      <c r="A969" s="81" t="s">
        <v>96</v>
      </c>
      <c r="B969" s="81" t="s">
        <v>29</v>
      </c>
      <c r="C969" s="121" t="s">
        <v>71</v>
      </c>
      <c r="D969" s="121">
        <v>2040.36</v>
      </c>
      <c r="E969" s="122" t="s">
        <v>71</v>
      </c>
    </row>
    <row r="970" spans="1:5" ht="15">
      <c r="A970" s="118" t="s">
        <v>408</v>
      </c>
      <c r="B970" s="118" t="s">
        <v>409</v>
      </c>
      <c r="C970" s="119">
        <v>105370</v>
      </c>
      <c r="D970" s="119">
        <v>52685.94</v>
      </c>
      <c r="E970" s="120">
        <v>50</v>
      </c>
    </row>
    <row r="971" spans="1:5" ht="15">
      <c r="A971" s="81" t="s">
        <v>241</v>
      </c>
      <c r="B971" s="81" t="s">
        <v>242</v>
      </c>
      <c r="C971" s="121" t="s">
        <v>71</v>
      </c>
      <c r="D971" s="121">
        <v>52685.94</v>
      </c>
      <c r="E971" s="122" t="s">
        <v>71</v>
      </c>
    </row>
    <row r="972" spans="1:5" ht="15">
      <c r="A972" s="262" t="s">
        <v>134</v>
      </c>
      <c r="B972" s="261"/>
      <c r="C972" s="110">
        <v>265450</v>
      </c>
      <c r="D972" s="110">
        <v>0</v>
      </c>
      <c r="E972" s="111">
        <v>0</v>
      </c>
    </row>
    <row r="973" spans="1:5" ht="15">
      <c r="A973" s="262" t="s">
        <v>238</v>
      </c>
      <c r="B973" s="261"/>
      <c r="C973" s="110">
        <v>265450</v>
      </c>
      <c r="D973" s="110">
        <v>0</v>
      </c>
      <c r="E973" s="111">
        <v>0</v>
      </c>
    </row>
    <row r="974" spans="1:5" ht="15">
      <c r="A974" s="262" t="s">
        <v>339</v>
      </c>
      <c r="B974" s="261"/>
      <c r="C974" s="110">
        <v>265450</v>
      </c>
      <c r="D974" s="110">
        <v>0</v>
      </c>
      <c r="E974" s="111">
        <v>0</v>
      </c>
    </row>
    <row r="975" spans="1:5" ht="15">
      <c r="A975" s="118" t="s">
        <v>408</v>
      </c>
      <c r="B975" s="118" t="s">
        <v>409</v>
      </c>
      <c r="C975" s="119">
        <v>265450</v>
      </c>
      <c r="D975" s="119">
        <v>0</v>
      </c>
      <c r="E975" s="120">
        <v>0</v>
      </c>
    </row>
    <row r="976" spans="1:5" ht="15">
      <c r="A976" s="115" t="s">
        <v>265</v>
      </c>
      <c r="B976" s="115" t="s">
        <v>544</v>
      </c>
      <c r="C976" s="116">
        <v>13270</v>
      </c>
      <c r="D976" s="116">
        <v>2266.04</v>
      </c>
      <c r="E976" s="117">
        <v>17.08</v>
      </c>
    </row>
    <row r="977" spans="1:5" ht="15">
      <c r="A977" s="262" t="s">
        <v>128</v>
      </c>
      <c r="B977" s="261"/>
      <c r="C977" s="110">
        <v>13270</v>
      </c>
      <c r="D977" s="110">
        <v>2266.04</v>
      </c>
      <c r="E977" s="111">
        <v>17.08</v>
      </c>
    </row>
    <row r="978" spans="1:5" ht="15">
      <c r="A978" s="262" t="s">
        <v>129</v>
      </c>
      <c r="B978" s="261"/>
      <c r="C978" s="110">
        <v>13270</v>
      </c>
      <c r="D978" s="110">
        <v>2266.04</v>
      </c>
      <c r="E978" s="111">
        <v>17.08</v>
      </c>
    </row>
    <row r="979" spans="1:5" ht="15">
      <c r="A979" s="118" t="s">
        <v>400</v>
      </c>
      <c r="B979" s="118" t="s">
        <v>401</v>
      </c>
      <c r="C979" s="119">
        <v>13270</v>
      </c>
      <c r="D979" s="119">
        <v>2266.04</v>
      </c>
      <c r="E979" s="120">
        <v>17.08</v>
      </c>
    </row>
    <row r="980" spans="1:5" ht="15">
      <c r="A980" s="81" t="s">
        <v>103</v>
      </c>
      <c r="B980" s="81" t="s">
        <v>36</v>
      </c>
      <c r="C980" s="121" t="s">
        <v>71</v>
      </c>
      <c r="D980" s="121">
        <v>0</v>
      </c>
      <c r="E980" s="122" t="s">
        <v>71</v>
      </c>
    </row>
    <row r="981" spans="1:5" ht="15">
      <c r="A981" s="81" t="s">
        <v>353</v>
      </c>
      <c r="B981" s="81" t="s">
        <v>354</v>
      </c>
      <c r="C981" s="121" t="s">
        <v>71</v>
      </c>
      <c r="D981" s="121">
        <v>0</v>
      </c>
      <c r="E981" s="122" t="s">
        <v>71</v>
      </c>
    </row>
    <row r="982" spans="1:5" ht="15">
      <c r="A982" s="81" t="s">
        <v>107</v>
      </c>
      <c r="B982" s="81" t="s">
        <v>40</v>
      </c>
      <c r="C982" s="121" t="s">
        <v>71</v>
      </c>
      <c r="D982" s="121">
        <v>2266.04</v>
      </c>
      <c r="E982" s="122" t="s">
        <v>71</v>
      </c>
    </row>
    <row r="983" spans="1:5" ht="15">
      <c r="A983" s="112" t="s">
        <v>279</v>
      </c>
      <c r="B983" s="112" t="s">
        <v>726</v>
      </c>
      <c r="C983" s="113">
        <v>1040540</v>
      </c>
      <c r="D983" s="113">
        <v>0</v>
      </c>
      <c r="E983" s="114">
        <v>0</v>
      </c>
    </row>
    <row r="984" spans="1:5" ht="15">
      <c r="A984" s="115" t="s">
        <v>265</v>
      </c>
      <c r="B984" s="115" t="s">
        <v>727</v>
      </c>
      <c r="C984" s="116">
        <v>1040540</v>
      </c>
      <c r="D984" s="116">
        <v>0</v>
      </c>
      <c r="E984" s="117">
        <v>0</v>
      </c>
    </row>
    <row r="985" spans="1:5" ht="15">
      <c r="A985" s="262" t="s">
        <v>128</v>
      </c>
      <c r="B985" s="261"/>
      <c r="C985" s="110">
        <v>132720</v>
      </c>
      <c r="D985" s="110">
        <v>0</v>
      </c>
      <c r="E985" s="111">
        <v>0</v>
      </c>
    </row>
    <row r="986" spans="1:5" ht="15">
      <c r="A986" s="262" t="s">
        <v>129</v>
      </c>
      <c r="B986" s="261"/>
      <c r="C986" s="110">
        <v>132720</v>
      </c>
      <c r="D986" s="110">
        <v>0</v>
      </c>
      <c r="E986" s="111">
        <v>0</v>
      </c>
    </row>
    <row r="987" spans="1:5" ht="15">
      <c r="A987" s="118" t="s">
        <v>400</v>
      </c>
      <c r="B987" s="118" t="s">
        <v>401</v>
      </c>
      <c r="C987" s="119">
        <v>132720</v>
      </c>
      <c r="D987" s="119">
        <v>0</v>
      </c>
      <c r="E987" s="120">
        <v>0</v>
      </c>
    </row>
    <row r="988" spans="1:5" ht="15">
      <c r="A988" s="262" t="s">
        <v>134</v>
      </c>
      <c r="B988" s="261"/>
      <c r="C988" s="110">
        <v>907820</v>
      </c>
      <c r="D988" s="110">
        <v>0</v>
      </c>
      <c r="E988" s="111">
        <v>0</v>
      </c>
    </row>
    <row r="989" spans="1:5" ht="15">
      <c r="A989" s="262" t="s">
        <v>238</v>
      </c>
      <c r="B989" s="261"/>
      <c r="C989" s="110">
        <v>907820</v>
      </c>
      <c r="D989" s="110">
        <v>0</v>
      </c>
      <c r="E989" s="111">
        <v>0</v>
      </c>
    </row>
    <row r="990" spans="1:5" ht="15">
      <c r="A990" s="262" t="s">
        <v>695</v>
      </c>
      <c r="B990" s="261"/>
      <c r="C990" s="110">
        <v>907820</v>
      </c>
      <c r="D990" s="110">
        <v>0</v>
      </c>
      <c r="E990" s="111">
        <v>0</v>
      </c>
    </row>
    <row r="991" spans="1:5" ht="15">
      <c r="A991" s="118" t="s">
        <v>400</v>
      </c>
      <c r="B991" s="118" t="s">
        <v>401</v>
      </c>
      <c r="C991" s="119">
        <v>907820</v>
      </c>
      <c r="D991" s="119">
        <v>0</v>
      </c>
      <c r="E991" s="120">
        <v>0</v>
      </c>
    </row>
    <row r="992" spans="1:5" ht="15">
      <c r="A992" s="263" t="s">
        <v>359</v>
      </c>
      <c r="B992" s="261"/>
      <c r="C992" s="108">
        <v>76590</v>
      </c>
      <c r="D992" s="108">
        <v>38648.94</v>
      </c>
      <c r="E992" s="109">
        <v>50.46</v>
      </c>
    </row>
    <row r="993" spans="1:5" ht="15">
      <c r="A993" s="262" t="s">
        <v>128</v>
      </c>
      <c r="B993" s="261"/>
      <c r="C993" s="110">
        <v>66360</v>
      </c>
      <c r="D993" s="110">
        <v>36100</v>
      </c>
      <c r="E993" s="111">
        <v>54.4</v>
      </c>
    </row>
    <row r="994" spans="1:5" ht="15">
      <c r="A994" s="262" t="s">
        <v>129</v>
      </c>
      <c r="B994" s="261"/>
      <c r="C994" s="110">
        <v>66360</v>
      </c>
      <c r="D994" s="110">
        <v>36100</v>
      </c>
      <c r="E994" s="111">
        <v>54.4</v>
      </c>
    </row>
    <row r="995" spans="1:5" ht="15">
      <c r="A995" s="262" t="s">
        <v>130</v>
      </c>
      <c r="B995" s="261"/>
      <c r="C995" s="110">
        <v>2930</v>
      </c>
      <c r="D995" s="110">
        <v>0</v>
      </c>
      <c r="E995" s="111">
        <v>0</v>
      </c>
    </row>
    <row r="996" spans="1:5" ht="15">
      <c r="A996" s="262" t="s">
        <v>133</v>
      </c>
      <c r="B996" s="261"/>
      <c r="C996" s="110">
        <v>2930</v>
      </c>
      <c r="D996" s="110">
        <v>0</v>
      </c>
      <c r="E996" s="111">
        <v>0</v>
      </c>
    </row>
    <row r="997" spans="1:5" ht="15">
      <c r="A997" s="262" t="s">
        <v>134</v>
      </c>
      <c r="B997" s="261"/>
      <c r="C997" s="110">
        <v>7300</v>
      </c>
      <c r="D997" s="110">
        <v>2548.94</v>
      </c>
      <c r="E997" s="111">
        <v>34.92</v>
      </c>
    </row>
    <row r="998" spans="1:5" ht="15">
      <c r="A998" s="262" t="s">
        <v>135</v>
      </c>
      <c r="B998" s="261"/>
      <c r="C998" s="110">
        <v>7300</v>
      </c>
      <c r="D998" s="110">
        <v>2548.94</v>
      </c>
      <c r="E998" s="111">
        <v>34.92</v>
      </c>
    </row>
    <row r="999" spans="1:5" ht="15">
      <c r="A999" s="262" t="s">
        <v>237</v>
      </c>
      <c r="B999" s="261"/>
      <c r="C999" s="110">
        <v>7300</v>
      </c>
      <c r="D999" s="110">
        <v>2548.94</v>
      </c>
      <c r="E999" s="111">
        <v>34.92</v>
      </c>
    </row>
    <row r="1000" spans="1:5" ht="15">
      <c r="A1000" s="112" t="s">
        <v>330</v>
      </c>
      <c r="B1000" s="112" t="s">
        <v>331</v>
      </c>
      <c r="C1000" s="113">
        <v>76590</v>
      </c>
      <c r="D1000" s="113">
        <v>38648.94</v>
      </c>
      <c r="E1000" s="114">
        <v>50.46</v>
      </c>
    </row>
    <row r="1001" spans="1:5" ht="15">
      <c r="A1001" s="112" t="s">
        <v>250</v>
      </c>
      <c r="B1001" s="112" t="s">
        <v>332</v>
      </c>
      <c r="C1001" s="113">
        <v>76590</v>
      </c>
      <c r="D1001" s="113">
        <v>38648.94</v>
      </c>
      <c r="E1001" s="114">
        <v>50.46</v>
      </c>
    </row>
    <row r="1002" spans="1:5" ht="15">
      <c r="A1002" s="115" t="s">
        <v>251</v>
      </c>
      <c r="B1002" s="115" t="s">
        <v>333</v>
      </c>
      <c r="C1002" s="116">
        <v>66360</v>
      </c>
      <c r="D1002" s="116">
        <v>36100</v>
      </c>
      <c r="E1002" s="117">
        <v>54.4</v>
      </c>
    </row>
    <row r="1003" spans="1:5" ht="15">
      <c r="A1003" s="262" t="s">
        <v>128</v>
      </c>
      <c r="B1003" s="261"/>
      <c r="C1003" s="110">
        <v>66360</v>
      </c>
      <c r="D1003" s="110">
        <v>36100</v>
      </c>
      <c r="E1003" s="111">
        <v>54.4</v>
      </c>
    </row>
    <row r="1004" spans="1:5" ht="15">
      <c r="A1004" s="262" t="s">
        <v>129</v>
      </c>
      <c r="B1004" s="261"/>
      <c r="C1004" s="110">
        <v>66360</v>
      </c>
      <c r="D1004" s="110">
        <v>36100</v>
      </c>
      <c r="E1004" s="111">
        <v>54.4</v>
      </c>
    </row>
    <row r="1005" spans="1:5" ht="15">
      <c r="A1005" s="118" t="s">
        <v>384</v>
      </c>
      <c r="B1005" s="118" t="s">
        <v>385</v>
      </c>
      <c r="C1005" s="119">
        <v>42470</v>
      </c>
      <c r="D1005" s="119">
        <v>23066.08</v>
      </c>
      <c r="E1005" s="120">
        <v>54.31</v>
      </c>
    </row>
    <row r="1006" spans="1:5" ht="15">
      <c r="A1006" s="81" t="s">
        <v>73</v>
      </c>
      <c r="B1006" s="81" t="s">
        <v>4</v>
      </c>
      <c r="C1006" s="121" t="s">
        <v>71</v>
      </c>
      <c r="D1006" s="121">
        <v>18052.45</v>
      </c>
      <c r="E1006" s="122" t="s">
        <v>71</v>
      </c>
    </row>
    <row r="1007" spans="1:5" ht="15">
      <c r="A1007" s="81" t="s">
        <v>74</v>
      </c>
      <c r="B1007" s="81" t="s">
        <v>5</v>
      </c>
      <c r="C1007" s="121" t="s">
        <v>71</v>
      </c>
      <c r="D1007" s="121">
        <v>2034.97</v>
      </c>
      <c r="E1007" s="122" t="s">
        <v>71</v>
      </c>
    </row>
    <row r="1008" spans="1:5" ht="15">
      <c r="A1008" s="81" t="s">
        <v>75</v>
      </c>
      <c r="B1008" s="81" t="s">
        <v>6</v>
      </c>
      <c r="C1008" s="121" t="s">
        <v>71</v>
      </c>
      <c r="D1008" s="121">
        <v>2978.66</v>
      </c>
      <c r="E1008" s="122" t="s">
        <v>71</v>
      </c>
    </row>
    <row r="1009" spans="1:5" ht="15">
      <c r="A1009" s="118" t="s">
        <v>386</v>
      </c>
      <c r="B1009" s="118" t="s">
        <v>387</v>
      </c>
      <c r="C1009" s="119">
        <v>16190</v>
      </c>
      <c r="D1009" s="119">
        <v>8657.91</v>
      </c>
      <c r="E1009" s="120">
        <v>53.48</v>
      </c>
    </row>
    <row r="1010" spans="1:5" ht="15">
      <c r="A1010" s="81" t="s">
        <v>78</v>
      </c>
      <c r="B1010" s="81" t="s">
        <v>9</v>
      </c>
      <c r="C1010" s="121" t="s">
        <v>71</v>
      </c>
      <c r="D1010" s="121">
        <v>15</v>
      </c>
      <c r="E1010" s="122" t="s">
        <v>71</v>
      </c>
    </row>
    <row r="1011" spans="1:5" ht="15">
      <c r="A1011" s="81" t="s">
        <v>79</v>
      </c>
      <c r="B1011" s="81" t="s">
        <v>10</v>
      </c>
      <c r="C1011" s="121" t="s">
        <v>71</v>
      </c>
      <c r="D1011" s="121">
        <v>359.6</v>
      </c>
      <c r="E1011" s="122" t="s">
        <v>71</v>
      </c>
    </row>
    <row r="1012" spans="1:5" ht="15">
      <c r="A1012" s="81" t="s">
        <v>80</v>
      </c>
      <c r="B1012" s="81" t="s">
        <v>11</v>
      </c>
      <c r="C1012" s="121" t="s">
        <v>71</v>
      </c>
      <c r="D1012" s="121">
        <v>1222.99</v>
      </c>
      <c r="E1012" s="122" t="s">
        <v>71</v>
      </c>
    </row>
    <row r="1013" spans="1:5" ht="15">
      <c r="A1013" s="81" t="s">
        <v>82</v>
      </c>
      <c r="B1013" s="81" t="s">
        <v>13</v>
      </c>
      <c r="C1013" s="121" t="s">
        <v>71</v>
      </c>
      <c r="D1013" s="121">
        <v>2545.34</v>
      </c>
      <c r="E1013" s="122" t="s">
        <v>71</v>
      </c>
    </row>
    <row r="1014" spans="1:5" ht="15">
      <c r="A1014" s="81" t="s">
        <v>86</v>
      </c>
      <c r="B1014" s="81" t="s">
        <v>17</v>
      </c>
      <c r="C1014" s="121" t="s">
        <v>71</v>
      </c>
      <c r="D1014" s="121">
        <v>232.68</v>
      </c>
      <c r="E1014" s="122" t="s">
        <v>71</v>
      </c>
    </row>
    <row r="1015" spans="1:5" ht="15">
      <c r="A1015" s="81" t="s">
        <v>87</v>
      </c>
      <c r="B1015" s="81" t="s">
        <v>18</v>
      </c>
      <c r="C1015" s="121" t="s">
        <v>71</v>
      </c>
      <c r="D1015" s="121">
        <v>137.5</v>
      </c>
      <c r="E1015" s="122" t="s">
        <v>71</v>
      </c>
    </row>
    <row r="1016" spans="1:5" ht="15">
      <c r="A1016" s="81" t="s">
        <v>88</v>
      </c>
      <c r="B1016" s="81" t="s">
        <v>19</v>
      </c>
      <c r="C1016" s="121" t="s">
        <v>71</v>
      </c>
      <c r="D1016" s="121">
        <v>236.8</v>
      </c>
      <c r="E1016" s="122" t="s">
        <v>71</v>
      </c>
    </row>
    <row r="1017" spans="1:5" ht="15">
      <c r="A1017" s="81" t="s">
        <v>89</v>
      </c>
      <c r="B1017" s="81" t="s">
        <v>20</v>
      </c>
      <c r="C1017" s="121" t="s">
        <v>71</v>
      </c>
      <c r="D1017" s="121">
        <v>244.62</v>
      </c>
      <c r="E1017" s="122" t="s">
        <v>71</v>
      </c>
    </row>
    <row r="1018" spans="1:5" ht="15">
      <c r="A1018" s="81" t="s">
        <v>92</v>
      </c>
      <c r="B1018" s="81" t="s">
        <v>22</v>
      </c>
      <c r="C1018" s="121" t="s">
        <v>71</v>
      </c>
      <c r="D1018" s="121">
        <v>734.25</v>
      </c>
      <c r="E1018" s="122" t="s">
        <v>71</v>
      </c>
    </row>
    <row r="1019" spans="1:5" ht="15">
      <c r="A1019" s="81" t="s">
        <v>93</v>
      </c>
      <c r="B1019" s="81" t="s">
        <v>23</v>
      </c>
      <c r="C1019" s="121" t="s">
        <v>71</v>
      </c>
      <c r="D1019" s="121">
        <v>822.89</v>
      </c>
      <c r="E1019" s="122" t="s">
        <v>71</v>
      </c>
    </row>
    <row r="1020" spans="1:5" ht="15">
      <c r="A1020" s="81" t="s">
        <v>94</v>
      </c>
      <c r="B1020" s="81" t="s">
        <v>24</v>
      </c>
      <c r="C1020" s="121" t="s">
        <v>71</v>
      </c>
      <c r="D1020" s="121">
        <v>1079.46</v>
      </c>
      <c r="E1020" s="122" t="s">
        <v>71</v>
      </c>
    </row>
    <row r="1021" spans="1:5" ht="15">
      <c r="A1021" s="81" t="s">
        <v>117</v>
      </c>
      <c r="B1021" s="81" t="s">
        <v>27</v>
      </c>
      <c r="C1021" s="121" t="s">
        <v>71</v>
      </c>
      <c r="D1021" s="121">
        <v>531.72</v>
      </c>
      <c r="E1021" s="122" t="s">
        <v>71</v>
      </c>
    </row>
    <row r="1022" spans="1:5" ht="15">
      <c r="A1022" s="81" t="s">
        <v>118</v>
      </c>
      <c r="B1022" s="81" t="s">
        <v>28</v>
      </c>
      <c r="C1022" s="121" t="s">
        <v>71</v>
      </c>
      <c r="D1022" s="121">
        <v>465.06</v>
      </c>
      <c r="E1022" s="122" t="s">
        <v>71</v>
      </c>
    </row>
    <row r="1023" spans="1:5" ht="15">
      <c r="A1023" s="81" t="s">
        <v>146</v>
      </c>
      <c r="B1023" s="81" t="s">
        <v>147</v>
      </c>
      <c r="C1023" s="121" t="s">
        <v>71</v>
      </c>
      <c r="D1023" s="121">
        <v>30</v>
      </c>
      <c r="E1023" s="122" t="s">
        <v>71</v>
      </c>
    </row>
    <row r="1024" spans="1:5" ht="15">
      <c r="A1024" s="118" t="s">
        <v>388</v>
      </c>
      <c r="B1024" s="118" t="s">
        <v>389</v>
      </c>
      <c r="C1024" s="119">
        <v>270</v>
      </c>
      <c r="D1024" s="119">
        <v>167.34</v>
      </c>
      <c r="E1024" s="120">
        <v>61.98</v>
      </c>
    </row>
    <row r="1025" spans="1:5" ht="15">
      <c r="A1025" s="81" t="s">
        <v>97</v>
      </c>
      <c r="B1025" s="81" t="s">
        <v>30</v>
      </c>
      <c r="C1025" s="121" t="s">
        <v>71</v>
      </c>
      <c r="D1025" s="121">
        <v>167.34</v>
      </c>
      <c r="E1025" s="122" t="s">
        <v>71</v>
      </c>
    </row>
    <row r="1026" spans="1:5" ht="15">
      <c r="A1026" s="118" t="s">
        <v>400</v>
      </c>
      <c r="B1026" s="118" t="s">
        <v>401</v>
      </c>
      <c r="C1026" s="119">
        <v>7430</v>
      </c>
      <c r="D1026" s="119">
        <v>4208.67</v>
      </c>
      <c r="E1026" s="120">
        <v>56.64</v>
      </c>
    </row>
    <row r="1027" spans="1:5" ht="15">
      <c r="A1027" s="81" t="s">
        <v>106</v>
      </c>
      <c r="B1027" s="81" t="s">
        <v>39</v>
      </c>
      <c r="C1027" s="121" t="s">
        <v>71</v>
      </c>
      <c r="D1027" s="121">
        <v>197.8</v>
      </c>
      <c r="E1027" s="122" t="s">
        <v>71</v>
      </c>
    </row>
    <row r="1028" spans="1:5" ht="15">
      <c r="A1028" s="81" t="s">
        <v>154</v>
      </c>
      <c r="B1028" s="81" t="s">
        <v>155</v>
      </c>
      <c r="C1028" s="121" t="s">
        <v>71</v>
      </c>
      <c r="D1028" s="121">
        <v>647.8</v>
      </c>
      <c r="E1028" s="122" t="s">
        <v>71</v>
      </c>
    </row>
    <row r="1029" spans="1:5" ht="15">
      <c r="A1029" s="81" t="s">
        <v>108</v>
      </c>
      <c r="B1029" s="81" t="s">
        <v>41</v>
      </c>
      <c r="C1029" s="121" t="s">
        <v>71</v>
      </c>
      <c r="D1029" s="121">
        <v>3363.07</v>
      </c>
      <c r="E1029" s="122" t="s">
        <v>71</v>
      </c>
    </row>
    <row r="1030" spans="1:5" ht="15">
      <c r="A1030" s="115" t="s">
        <v>252</v>
      </c>
      <c r="B1030" s="115" t="s">
        <v>334</v>
      </c>
      <c r="C1030" s="116">
        <v>10230</v>
      </c>
      <c r="D1030" s="116">
        <v>2548.94</v>
      </c>
      <c r="E1030" s="117">
        <v>24.92</v>
      </c>
    </row>
    <row r="1031" spans="1:5" ht="15">
      <c r="A1031" s="262" t="s">
        <v>130</v>
      </c>
      <c r="B1031" s="261"/>
      <c r="C1031" s="110">
        <v>2930</v>
      </c>
      <c r="D1031" s="110">
        <v>0</v>
      </c>
      <c r="E1031" s="111">
        <v>0</v>
      </c>
    </row>
    <row r="1032" spans="1:5" ht="15">
      <c r="A1032" s="262" t="s">
        <v>133</v>
      </c>
      <c r="B1032" s="261"/>
      <c r="C1032" s="110">
        <v>2930</v>
      </c>
      <c r="D1032" s="110">
        <v>0</v>
      </c>
      <c r="E1032" s="111">
        <v>0</v>
      </c>
    </row>
    <row r="1033" spans="1:5" ht="15">
      <c r="A1033" s="118" t="s">
        <v>384</v>
      </c>
      <c r="B1033" s="118" t="s">
        <v>385</v>
      </c>
      <c r="C1033" s="119">
        <v>270</v>
      </c>
      <c r="D1033" s="119">
        <v>0</v>
      </c>
      <c r="E1033" s="120">
        <v>0</v>
      </c>
    </row>
    <row r="1034" spans="1:5" ht="15">
      <c r="A1034" s="118" t="s">
        <v>386</v>
      </c>
      <c r="B1034" s="118" t="s">
        <v>387</v>
      </c>
      <c r="C1034" s="119">
        <v>2390</v>
      </c>
      <c r="D1034" s="119">
        <v>0</v>
      </c>
      <c r="E1034" s="120">
        <v>0</v>
      </c>
    </row>
    <row r="1035" spans="1:5" ht="15">
      <c r="A1035" s="118" t="s">
        <v>388</v>
      </c>
      <c r="B1035" s="118" t="s">
        <v>389</v>
      </c>
      <c r="C1035" s="119">
        <v>270</v>
      </c>
      <c r="D1035" s="119">
        <v>0</v>
      </c>
      <c r="E1035" s="120">
        <v>0</v>
      </c>
    </row>
    <row r="1036" spans="1:5" ht="15">
      <c r="A1036" s="262" t="s">
        <v>134</v>
      </c>
      <c r="B1036" s="261"/>
      <c r="C1036" s="110">
        <v>7300</v>
      </c>
      <c r="D1036" s="110">
        <v>2548.94</v>
      </c>
      <c r="E1036" s="111">
        <v>34.92</v>
      </c>
    </row>
    <row r="1037" spans="1:5" ht="15">
      <c r="A1037" s="262" t="s">
        <v>135</v>
      </c>
      <c r="B1037" s="261"/>
      <c r="C1037" s="110">
        <v>7300</v>
      </c>
      <c r="D1037" s="110">
        <v>2548.94</v>
      </c>
      <c r="E1037" s="111">
        <v>34.92</v>
      </c>
    </row>
    <row r="1038" spans="1:5" ht="15">
      <c r="A1038" s="262" t="s">
        <v>237</v>
      </c>
      <c r="B1038" s="261"/>
      <c r="C1038" s="110">
        <v>7300</v>
      </c>
      <c r="D1038" s="110">
        <v>2548.94</v>
      </c>
      <c r="E1038" s="111">
        <v>34.92</v>
      </c>
    </row>
    <row r="1039" spans="1:5" ht="15">
      <c r="A1039" s="118" t="s">
        <v>400</v>
      </c>
      <c r="B1039" s="118" t="s">
        <v>401</v>
      </c>
      <c r="C1039" s="119">
        <v>7300</v>
      </c>
      <c r="D1039" s="119">
        <v>2548.94</v>
      </c>
      <c r="E1039" s="120">
        <v>34.92</v>
      </c>
    </row>
    <row r="1040" spans="1:5" ht="15">
      <c r="A1040" s="81" t="s">
        <v>108</v>
      </c>
      <c r="B1040" s="81" t="s">
        <v>41</v>
      </c>
      <c r="C1040" s="121" t="s">
        <v>71</v>
      </c>
      <c r="D1040" s="121">
        <v>2548.94</v>
      </c>
      <c r="E1040" s="122" t="s">
        <v>71</v>
      </c>
    </row>
    <row r="1041" spans="1:5" ht="15">
      <c r="A1041" s="263" t="s">
        <v>360</v>
      </c>
      <c r="B1041" s="261"/>
      <c r="C1041" s="108">
        <v>17780</v>
      </c>
      <c r="D1041" s="108">
        <v>7367.6</v>
      </c>
      <c r="E1041" s="109">
        <v>41.44</v>
      </c>
    </row>
    <row r="1042" spans="1:5" ht="15">
      <c r="A1042" s="262" t="s">
        <v>128</v>
      </c>
      <c r="B1042" s="261"/>
      <c r="C1042" s="110">
        <v>16060</v>
      </c>
      <c r="D1042" s="110">
        <v>7367.6</v>
      </c>
      <c r="E1042" s="111">
        <v>45.88</v>
      </c>
    </row>
    <row r="1043" spans="1:5" ht="15">
      <c r="A1043" s="262" t="s">
        <v>129</v>
      </c>
      <c r="B1043" s="261"/>
      <c r="C1043" s="110">
        <v>16060</v>
      </c>
      <c r="D1043" s="110">
        <v>7367.6</v>
      </c>
      <c r="E1043" s="111">
        <v>45.88</v>
      </c>
    </row>
    <row r="1044" spans="1:5" ht="15">
      <c r="A1044" s="262" t="s">
        <v>425</v>
      </c>
      <c r="B1044" s="261"/>
      <c r="C1044" s="110">
        <v>1720</v>
      </c>
      <c r="D1044" s="110">
        <v>0</v>
      </c>
      <c r="E1044" s="111">
        <v>0</v>
      </c>
    </row>
    <row r="1045" spans="1:5" ht="15">
      <c r="A1045" s="262" t="s">
        <v>426</v>
      </c>
      <c r="B1045" s="261"/>
      <c r="C1045" s="110">
        <v>1720</v>
      </c>
      <c r="D1045" s="110">
        <v>0</v>
      </c>
      <c r="E1045" s="111">
        <v>0</v>
      </c>
    </row>
    <row r="1046" spans="1:5" ht="15">
      <c r="A1046" s="262" t="s">
        <v>429</v>
      </c>
      <c r="B1046" s="261"/>
      <c r="C1046" s="110">
        <v>1720</v>
      </c>
      <c r="D1046" s="110">
        <v>0</v>
      </c>
      <c r="E1046" s="111">
        <v>0</v>
      </c>
    </row>
    <row r="1047" spans="1:5" ht="15">
      <c r="A1047" s="112" t="s">
        <v>335</v>
      </c>
      <c r="B1047" s="112" t="s">
        <v>336</v>
      </c>
      <c r="C1047" s="113">
        <v>17780</v>
      </c>
      <c r="D1047" s="113">
        <v>7367.6</v>
      </c>
      <c r="E1047" s="114">
        <v>41.44</v>
      </c>
    </row>
    <row r="1048" spans="1:5" ht="15">
      <c r="A1048" s="112" t="s">
        <v>250</v>
      </c>
      <c r="B1048" s="112" t="s">
        <v>337</v>
      </c>
      <c r="C1048" s="113">
        <v>17780</v>
      </c>
      <c r="D1048" s="113">
        <v>7367.6</v>
      </c>
      <c r="E1048" s="114">
        <v>41.44</v>
      </c>
    </row>
    <row r="1049" spans="1:5" ht="15">
      <c r="A1049" s="115" t="s">
        <v>251</v>
      </c>
      <c r="B1049" s="115" t="s">
        <v>333</v>
      </c>
      <c r="C1049" s="116">
        <v>16060</v>
      </c>
      <c r="D1049" s="116">
        <v>7367.6</v>
      </c>
      <c r="E1049" s="117">
        <v>45.88</v>
      </c>
    </row>
    <row r="1050" spans="1:5" ht="15">
      <c r="A1050" s="262" t="s">
        <v>128</v>
      </c>
      <c r="B1050" s="261"/>
      <c r="C1050" s="110">
        <v>16060</v>
      </c>
      <c r="D1050" s="110">
        <v>7367.6</v>
      </c>
      <c r="E1050" s="111">
        <v>45.88</v>
      </c>
    </row>
    <row r="1051" spans="1:5" ht="15">
      <c r="A1051" s="262" t="s">
        <v>129</v>
      </c>
      <c r="B1051" s="261"/>
      <c r="C1051" s="110">
        <v>16060</v>
      </c>
      <c r="D1051" s="110">
        <v>7367.6</v>
      </c>
      <c r="E1051" s="111">
        <v>45.88</v>
      </c>
    </row>
    <row r="1052" spans="1:5" ht="15">
      <c r="A1052" s="118" t="s">
        <v>384</v>
      </c>
      <c r="B1052" s="118" t="s">
        <v>385</v>
      </c>
      <c r="C1052" s="119">
        <v>14730</v>
      </c>
      <c r="D1052" s="119">
        <v>6950.56</v>
      </c>
      <c r="E1052" s="120">
        <v>47.19</v>
      </c>
    </row>
    <row r="1053" spans="1:5" ht="15">
      <c r="A1053" s="81" t="s">
        <v>73</v>
      </c>
      <c r="B1053" s="81" t="s">
        <v>4</v>
      </c>
      <c r="C1053" s="121" t="s">
        <v>71</v>
      </c>
      <c r="D1053" s="121">
        <v>5822.79</v>
      </c>
      <c r="E1053" s="122" t="s">
        <v>71</v>
      </c>
    </row>
    <row r="1054" spans="1:5" ht="15">
      <c r="A1054" s="81" t="s">
        <v>74</v>
      </c>
      <c r="B1054" s="81" t="s">
        <v>5</v>
      </c>
      <c r="C1054" s="121" t="s">
        <v>71</v>
      </c>
      <c r="D1054" s="121">
        <v>232.72</v>
      </c>
      <c r="E1054" s="122" t="s">
        <v>71</v>
      </c>
    </row>
    <row r="1055" spans="1:5" ht="15">
      <c r="A1055" s="81" t="s">
        <v>75</v>
      </c>
      <c r="B1055" s="81" t="s">
        <v>6</v>
      </c>
      <c r="C1055" s="121" t="s">
        <v>71</v>
      </c>
      <c r="D1055" s="121">
        <v>895.05</v>
      </c>
      <c r="E1055" s="122" t="s">
        <v>71</v>
      </c>
    </row>
    <row r="1056" spans="1:5" ht="15">
      <c r="A1056" s="118" t="s">
        <v>386</v>
      </c>
      <c r="B1056" s="118" t="s">
        <v>387</v>
      </c>
      <c r="C1056" s="119">
        <v>1330</v>
      </c>
      <c r="D1056" s="119">
        <v>416.95</v>
      </c>
      <c r="E1056" s="120">
        <v>31.35</v>
      </c>
    </row>
    <row r="1057" spans="1:5" ht="15">
      <c r="A1057" s="81" t="s">
        <v>80</v>
      </c>
      <c r="B1057" s="81" t="s">
        <v>11</v>
      </c>
      <c r="C1057" s="121" t="s">
        <v>71</v>
      </c>
      <c r="D1057" s="121">
        <v>25</v>
      </c>
      <c r="E1057" s="122" t="s">
        <v>71</v>
      </c>
    </row>
    <row r="1058" spans="1:5" ht="15">
      <c r="A1058" s="81" t="s">
        <v>86</v>
      </c>
      <c r="B1058" s="81" t="s">
        <v>17</v>
      </c>
      <c r="C1058" s="121" t="s">
        <v>71</v>
      </c>
      <c r="D1058" s="121">
        <v>73.89</v>
      </c>
      <c r="E1058" s="122" t="s">
        <v>71</v>
      </c>
    </row>
    <row r="1059" spans="1:5" ht="15">
      <c r="A1059" s="81" t="s">
        <v>87</v>
      </c>
      <c r="B1059" s="81" t="s">
        <v>18</v>
      </c>
      <c r="C1059" s="121" t="s">
        <v>71</v>
      </c>
      <c r="D1059" s="121">
        <v>0</v>
      </c>
      <c r="E1059" s="122" t="s">
        <v>71</v>
      </c>
    </row>
    <row r="1060" spans="1:5" ht="15">
      <c r="A1060" s="81" t="s">
        <v>93</v>
      </c>
      <c r="B1060" s="81" t="s">
        <v>23</v>
      </c>
      <c r="C1060" s="121" t="s">
        <v>71</v>
      </c>
      <c r="D1060" s="121">
        <v>318.06</v>
      </c>
      <c r="E1060" s="122" t="s">
        <v>71</v>
      </c>
    </row>
    <row r="1061" spans="1:5" ht="15">
      <c r="A1061" s="118" t="s">
        <v>388</v>
      </c>
      <c r="B1061" s="118" t="s">
        <v>389</v>
      </c>
      <c r="C1061" s="119">
        <v>0</v>
      </c>
      <c r="D1061" s="119">
        <v>0.09</v>
      </c>
      <c r="E1061" s="120" t="s">
        <v>71</v>
      </c>
    </row>
    <row r="1062" spans="1:5" ht="15">
      <c r="A1062" s="81" t="s">
        <v>97</v>
      </c>
      <c r="B1062" s="81" t="s">
        <v>30</v>
      </c>
      <c r="C1062" s="121" t="s">
        <v>71</v>
      </c>
      <c r="D1062" s="121">
        <v>0.09</v>
      </c>
      <c r="E1062" s="122" t="s">
        <v>71</v>
      </c>
    </row>
    <row r="1063" spans="1:5" ht="15">
      <c r="A1063" s="115" t="s">
        <v>252</v>
      </c>
      <c r="B1063" s="115" t="s">
        <v>338</v>
      </c>
      <c r="C1063" s="116">
        <v>1720</v>
      </c>
      <c r="D1063" s="116">
        <v>0</v>
      </c>
      <c r="E1063" s="117">
        <v>0</v>
      </c>
    </row>
    <row r="1064" spans="1:5" ht="15">
      <c r="A1064" s="262" t="s">
        <v>425</v>
      </c>
      <c r="B1064" s="261"/>
      <c r="C1064" s="110">
        <v>1720</v>
      </c>
      <c r="D1064" s="110">
        <v>0</v>
      </c>
      <c r="E1064" s="111">
        <v>0</v>
      </c>
    </row>
    <row r="1065" spans="1:5" ht="15">
      <c r="A1065" s="262" t="s">
        <v>426</v>
      </c>
      <c r="B1065" s="261"/>
      <c r="C1065" s="110">
        <v>1720</v>
      </c>
      <c r="D1065" s="110">
        <v>0</v>
      </c>
      <c r="E1065" s="111">
        <v>0</v>
      </c>
    </row>
    <row r="1066" spans="1:5" ht="15">
      <c r="A1066" s="262" t="s">
        <v>429</v>
      </c>
      <c r="B1066" s="261"/>
      <c r="C1066" s="110">
        <v>1720</v>
      </c>
      <c r="D1066" s="110">
        <v>0</v>
      </c>
      <c r="E1066" s="111">
        <v>0</v>
      </c>
    </row>
    <row r="1067" spans="1:5" ht="15">
      <c r="A1067" s="118" t="s">
        <v>386</v>
      </c>
      <c r="B1067" s="118" t="s">
        <v>387</v>
      </c>
      <c r="C1067" s="119">
        <v>1590</v>
      </c>
      <c r="D1067" s="119">
        <v>0</v>
      </c>
      <c r="E1067" s="120">
        <v>0</v>
      </c>
    </row>
    <row r="1068" spans="1:5" ht="15">
      <c r="A1068" s="118" t="s">
        <v>388</v>
      </c>
      <c r="B1068" s="118" t="s">
        <v>389</v>
      </c>
      <c r="C1068" s="119">
        <v>130</v>
      </c>
      <c r="D1068" s="119">
        <v>0</v>
      </c>
      <c r="E1068" s="120">
        <v>0</v>
      </c>
    </row>
    <row r="1071" s="62" customFormat="1" ht="12" customHeight="1"/>
    <row r="1072" s="62" customFormat="1" ht="12" customHeight="1"/>
    <row r="1073" s="62" customFormat="1" ht="12" customHeight="1"/>
    <row r="1074" s="62" customFormat="1" ht="12" customHeight="1"/>
    <row r="1075" s="62" customFormat="1" ht="12" customHeight="1"/>
    <row r="1076" s="62" customFormat="1" ht="12" customHeight="1"/>
    <row r="1077" spans="1:6" ht="12" customHeight="1">
      <c r="A1077" s="256" t="s">
        <v>737</v>
      </c>
      <c r="B1077" s="256"/>
      <c r="C1077" s="256"/>
      <c r="D1077" s="256"/>
      <c r="E1077" s="256"/>
      <c r="F1077" s="252"/>
    </row>
    <row r="1078" ht="12" customHeight="1">
      <c r="A1078" s="62" t="s">
        <v>742</v>
      </c>
    </row>
    <row r="1079" ht="12" customHeight="1">
      <c r="A1079" s="62" t="s">
        <v>741</v>
      </c>
    </row>
    <row r="1084" spans="3:5" ht="12" customHeight="1">
      <c r="C1084" s="256" t="s">
        <v>738</v>
      </c>
      <c r="D1084" s="256"/>
      <c r="E1084" s="256"/>
    </row>
    <row r="1085" ht="12" customHeight="1">
      <c r="D1085" s="29" t="s">
        <v>739</v>
      </c>
    </row>
  </sheetData>
  <sheetProtection/>
  <mergeCells count="443">
    <mergeCell ref="A1077:E1077"/>
    <mergeCell ref="C1084:E1084"/>
    <mergeCell ref="A1065:B1065"/>
    <mergeCell ref="A1066:B1066"/>
    <mergeCell ref="A993:B993"/>
    <mergeCell ref="A994:B994"/>
    <mergeCell ref="A999:B999"/>
    <mergeCell ref="A1036:B1036"/>
    <mergeCell ref="A1042:B1042"/>
    <mergeCell ref="A1043:B1043"/>
    <mergeCell ref="A974:B974"/>
    <mergeCell ref="A972:B972"/>
    <mergeCell ref="A973:B973"/>
    <mergeCell ref="A966:B966"/>
    <mergeCell ref="A1044:B1044"/>
    <mergeCell ref="A1050:B1050"/>
    <mergeCell ref="A992:B992"/>
    <mergeCell ref="A990:B990"/>
    <mergeCell ref="A986:B986"/>
    <mergeCell ref="A985:B985"/>
    <mergeCell ref="A904:B904"/>
    <mergeCell ref="A905:B905"/>
    <mergeCell ref="A920:B920"/>
    <mergeCell ref="A950:B950"/>
    <mergeCell ref="A951:B951"/>
    <mergeCell ref="A954:B954"/>
    <mergeCell ref="A926:B926"/>
    <mergeCell ref="A912:B912"/>
    <mergeCell ref="A913:B913"/>
    <mergeCell ref="A908:B908"/>
    <mergeCell ref="A849:B849"/>
    <mergeCell ref="A854:B854"/>
    <mergeCell ref="A868:B868"/>
    <mergeCell ref="A869:B869"/>
    <mergeCell ref="A873:B873"/>
    <mergeCell ref="A894:B894"/>
    <mergeCell ref="A876:B876"/>
    <mergeCell ref="A877:B877"/>
    <mergeCell ref="A872:B872"/>
    <mergeCell ref="A859:B859"/>
    <mergeCell ref="A774:B774"/>
    <mergeCell ref="A775:B775"/>
    <mergeCell ref="A802:B802"/>
    <mergeCell ref="A803:B803"/>
    <mergeCell ref="A828:B828"/>
    <mergeCell ref="A829:B829"/>
    <mergeCell ref="A823:B823"/>
    <mergeCell ref="A809:B809"/>
    <mergeCell ref="A796:B796"/>
    <mergeCell ref="A797:B797"/>
    <mergeCell ref="A686:B686"/>
    <mergeCell ref="A691:B691"/>
    <mergeCell ref="A696:B696"/>
    <mergeCell ref="A701:B701"/>
    <mergeCell ref="A706:B706"/>
    <mergeCell ref="A711:B711"/>
    <mergeCell ref="A690:B690"/>
    <mergeCell ref="A677:B677"/>
    <mergeCell ref="A668:B668"/>
    <mergeCell ref="A673:B673"/>
    <mergeCell ref="A681:B681"/>
    <mergeCell ref="A685:B685"/>
    <mergeCell ref="A680:B680"/>
    <mergeCell ref="A671:B671"/>
    <mergeCell ref="A669:B669"/>
    <mergeCell ref="A642:B642"/>
    <mergeCell ref="A643:B643"/>
    <mergeCell ref="A657:B657"/>
    <mergeCell ref="A627:B627"/>
    <mergeCell ref="A623:B623"/>
    <mergeCell ref="A676:B676"/>
    <mergeCell ref="A648:B648"/>
    <mergeCell ref="A647:B647"/>
    <mergeCell ref="A638:B638"/>
    <mergeCell ref="A637:B637"/>
    <mergeCell ref="A563:B563"/>
    <mergeCell ref="A567:B567"/>
    <mergeCell ref="A558:B558"/>
    <mergeCell ref="A568:B568"/>
    <mergeCell ref="A572:B572"/>
    <mergeCell ref="A580:B580"/>
    <mergeCell ref="A571:B571"/>
    <mergeCell ref="A562:B562"/>
    <mergeCell ref="A566:B566"/>
    <mergeCell ref="A512:B512"/>
    <mergeCell ref="A506:B506"/>
    <mergeCell ref="A492:B492"/>
    <mergeCell ref="A532:B532"/>
    <mergeCell ref="A533:B533"/>
    <mergeCell ref="A505:B505"/>
    <mergeCell ref="A500:B500"/>
    <mergeCell ref="A501:B501"/>
    <mergeCell ref="A496:B496"/>
    <mergeCell ref="A524:B524"/>
    <mergeCell ref="A467:B467"/>
    <mergeCell ref="A468:B468"/>
    <mergeCell ref="A477:B477"/>
    <mergeCell ref="A473:B473"/>
    <mergeCell ref="A487:B487"/>
    <mergeCell ref="A508:B508"/>
    <mergeCell ref="A495:B495"/>
    <mergeCell ref="A489:B489"/>
    <mergeCell ref="A493:B493"/>
    <mergeCell ref="A499:B499"/>
    <mergeCell ref="A427:B427"/>
    <mergeCell ref="A443:B443"/>
    <mergeCell ref="A442:B442"/>
    <mergeCell ref="A432:B432"/>
    <mergeCell ref="A437:B437"/>
    <mergeCell ref="A459:B459"/>
    <mergeCell ref="A450:B450"/>
    <mergeCell ref="A441:B441"/>
    <mergeCell ref="A436:B436"/>
    <mergeCell ref="A433:B433"/>
    <mergeCell ref="A353:B353"/>
    <mergeCell ref="A357:B357"/>
    <mergeCell ref="A348:B348"/>
    <mergeCell ref="A349:B349"/>
    <mergeCell ref="A385:B385"/>
    <mergeCell ref="A407:B407"/>
    <mergeCell ref="A395:B395"/>
    <mergeCell ref="A363:B363"/>
    <mergeCell ref="A362:B362"/>
    <mergeCell ref="A358:B358"/>
    <mergeCell ref="A290:B290"/>
    <mergeCell ref="A301:B301"/>
    <mergeCell ref="A302:B302"/>
    <mergeCell ref="A308:B308"/>
    <mergeCell ref="A313:B313"/>
    <mergeCell ref="A334:B334"/>
    <mergeCell ref="A318:B318"/>
    <mergeCell ref="A319:B319"/>
    <mergeCell ref="A314:B314"/>
    <mergeCell ref="A309:B309"/>
    <mergeCell ref="A131:B131"/>
    <mergeCell ref="A170:B170"/>
    <mergeCell ref="A179:B179"/>
    <mergeCell ref="A186:B186"/>
    <mergeCell ref="A218:B218"/>
    <mergeCell ref="A228:B228"/>
    <mergeCell ref="A208:B208"/>
    <mergeCell ref="A152:B152"/>
    <mergeCell ref="A145:B145"/>
    <mergeCell ref="A144:B144"/>
    <mergeCell ref="A76:B76"/>
    <mergeCell ref="A77:B77"/>
    <mergeCell ref="A78:B78"/>
    <mergeCell ref="A86:B86"/>
    <mergeCell ref="A79:B79"/>
    <mergeCell ref="A80:B80"/>
    <mergeCell ref="A81:B81"/>
    <mergeCell ref="A40:B40"/>
    <mergeCell ref="A44:B44"/>
    <mergeCell ref="A45:B45"/>
    <mergeCell ref="A46:B46"/>
    <mergeCell ref="A51:B51"/>
    <mergeCell ref="A75:B75"/>
    <mergeCell ref="A41:B41"/>
    <mergeCell ref="A49:B49"/>
    <mergeCell ref="A50:B50"/>
    <mergeCell ref="A67:B67"/>
    <mergeCell ref="A5:B5"/>
    <mergeCell ref="A6:B6"/>
    <mergeCell ref="A7:B7"/>
    <mergeCell ref="A367:B367"/>
    <mergeCell ref="A68:B68"/>
    <mergeCell ref="A71:B71"/>
    <mergeCell ref="A72:B72"/>
    <mergeCell ref="A69:B69"/>
    <mergeCell ref="A70:B70"/>
    <mergeCell ref="A73:B73"/>
    <mergeCell ref="A8:B8"/>
    <mergeCell ref="A9:B9"/>
    <mergeCell ref="A66:B66"/>
    <mergeCell ref="A62:B62"/>
    <mergeCell ref="A59:B59"/>
    <mergeCell ref="A60:B60"/>
    <mergeCell ref="A61:B61"/>
    <mergeCell ref="A56:B56"/>
    <mergeCell ref="A57:B57"/>
    <mergeCell ref="A54:B54"/>
    <mergeCell ref="A13:B13"/>
    <mergeCell ref="A14:B14"/>
    <mergeCell ref="A58:B58"/>
    <mergeCell ref="A63:B63"/>
    <mergeCell ref="A64:B64"/>
    <mergeCell ref="A47:B47"/>
    <mergeCell ref="A48:B48"/>
    <mergeCell ref="A55:B55"/>
    <mergeCell ref="A52:B52"/>
    <mergeCell ref="A53:B53"/>
    <mergeCell ref="A65:B65"/>
    <mergeCell ref="A74:B74"/>
    <mergeCell ref="A264:B264"/>
    <mergeCell ref="A133:B133"/>
    <mergeCell ref="A132:B132"/>
    <mergeCell ref="A87:B87"/>
    <mergeCell ref="A82:B82"/>
    <mergeCell ref="A115:B115"/>
    <mergeCell ref="A114:B114"/>
    <mergeCell ref="A154:B154"/>
    <mergeCell ref="A426:B426"/>
    <mergeCell ref="A342:B342"/>
    <mergeCell ref="A390:B390"/>
    <mergeCell ref="A371:B371"/>
    <mergeCell ref="A372:B372"/>
    <mergeCell ref="A333:B333"/>
    <mergeCell ref="A338:B338"/>
    <mergeCell ref="A376:B376"/>
    <mergeCell ref="A375:B375"/>
    <mergeCell ref="A366:B366"/>
    <mergeCell ref="A597:B597"/>
    <mergeCell ref="A520:B520"/>
    <mergeCell ref="A449:B449"/>
    <mergeCell ref="A552:B552"/>
    <mergeCell ref="A613:B613"/>
    <mergeCell ref="A617:B617"/>
    <mergeCell ref="A483:B483"/>
    <mergeCell ref="A488:B488"/>
    <mergeCell ref="A462:B462"/>
    <mergeCell ref="A457:B457"/>
    <mergeCell ref="A864:B864"/>
    <mergeCell ref="A922:B922"/>
    <mergeCell ref="A792:B792"/>
    <mergeCell ref="A839:B839"/>
    <mergeCell ref="A705:B705"/>
    <mergeCell ref="A747:B747"/>
    <mergeCell ref="A721:B721"/>
    <mergeCell ref="A746:B746"/>
    <mergeCell ref="A742:B742"/>
    <mergeCell ref="A741:B741"/>
    <mergeCell ref="A151:B151"/>
    <mergeCell ref="A137:B137"/>
    <mergeCell ref="A138:B138"/>
    <mergeCell ref="A171:B171"/>
    <mergeCell ref="A164:B164"/>
    <mergeCell ref="A159:B159"/>
    <mergeCell ref="A160:B160"/>
    <mergeCell ref="A155:B155"/>
    <mergeCell ref="A156:B156"/>
    <mergeCell ref="A163:B163"/>
    <mergeCell ref="A201:B201"/>
    <mergeCell ref="A202:B202"/>
    <mergeCell ref="A195:B195"/>
    <mergeCell ref="A194:B194"/>
    <mergeCell ref="A187:B187"/>
    <mergeCell ref="A178:B178"/>
    <mergeCell ref="A232:B232"/>
    <mergeCell ref="A226:B226"/>
    <mergeCell ref="A219:B219"/>
    <mergeCell ref="A213:B213"/>
    <mergeCell ref="A214:B214"/>
    <mergeCell ref="A207:B207"/>
    <mergeCell ref="A227:B227"/>
    <mergeCell ref="A270:B270"/>
    <mergeCell ref="A250:B250"/>
    <mergeCell ref="A241:B241"/>
    <mergeCell ref="A242:B242"/>
    <mergeCell ref="A233:B233"/>
    <mergeCell ref="A234:B234"/>
    <mergeCell ref="A245:B245"/>
    <mergeCell ref="A254:B254"/>
    <mergeCell ref="A246:B246"/>
    <mergeCell ref="A255:B255"/>
    <mergeCell ref="A289:B289"/>
    <mergeCell ref="A283:B283"/>
    <mergeCell ref="A280:B280"/>
    <mergeCell ref="A279:B279"/>
    <mergeCell ref="A275:B275"/>
    <mergeCell ref="A272:B272"/>
    <mergeCell ref="A273:B273"/>
    <mergeCell ref="A284:B284"/>
    <mergeCell ref="A276:B276"/>
    <mergeCell ref="A296:B296"/>
    <mergeCell ref="A297:B297"/>
    <mergeCell ref="A347:B347"/>
    <mergeCell ref="A337:B337"/>
    <mergeCell ref="A328:B328"/>
    <mergeCell ref="A327:B327"/>
    <mergeCell ref="A324:B324"/>
    <mergeCell ref="A323:B323"/>
    <mergeCell ref="A343:B343"/>
    <mergeCell ref="A354:B354"/>
    <mergeCell ref="A394:B394"/>
    <mergeCell ref="A393:B393"/>
    <mergeCell ref="A389:B389"/>
    <mergeCell ref="A384:B384"/>
    <mergeCell ref="A380:B380"/>
    <mergeCell ref="A379:B379"/>
    <mergeCell ref="A425:B425"/>
    <mergeCell ref="A414:B414"/>
    <mergeCell ref="A413:B413"/>
    <mergeCell ref="A406:B406"/>
    <mergeCell ref="A400:B400"/>
    <mergeCell ref="A401:B401"/>
    <mergeCell ref="A408:B408"/>
    <mergeCell ref="A453:B453"/>
    <mergeCell ref="A454:B454"/>
    <mergeCell ref="A458:B458"/>
    <mergeCell ref="A484:B484"/>
    <mergeCell ref="A480:B480"/>
    <mergeCell ref="A481:B481"/>
    <mergeCell ref="A476:B476"/>
    <mergeCell ref="A472:B472"/>
    <mergeCell ref="A471:B471"/>
    <mergeCell ref="A463:B463"/>
    <mergeCell ref="A523:B523"/>
    <mergeCell ref="A519:B519"/>
    <mergeCell ref="A516:B516"/>
    <mergeCell ref="A515:B515"/>
    <mergeCell ref="A511:B511"/>
    <mergeCell ref="A543:B543"/>
    <mergeCell ref="A538:B538"/>
    <mergeCell ref="A539:B539"/>
    <mergeCell ref="A537:B537"/>
    <mergeCell ref="A528:B528"/>
    <mergeCell ref="A529:B529"/>
    <mergeCell ref="A557:B557"/>
    <mergeCell ref="A553:B553"/>
    <mergeCell ref="A548:B548"/>
    <mergeCell ref="A547:B547"/>
    <mergeCell ref="A544:B544"/>
    <mergeCell ref="A594:B594"/>
    <mergeCell ref="A584:B584"/>
    <mergeCell ref="A583:B583"/>
    <mergeCell ref="A579:B579"/>
    <mergeCell ref="A575:B575"/>
    <mergeCell ref="A587:B587"/>
    <mergeCell ref="A576:B576"/>
    <mergeCell ref="A588:B588"/>
    <mergeCell ref="A593:B593"/>
    <mergeCell ref="A618:B618"/>
    <mergeCell ref="A609:B609"/>
    <mergeCell ref="A602:B602"/>
    <mergeCell ref="A603:B603"/>
    <mergeCell ref="A598:B598"/>
    <mergeCell ref="A608:B608"/>
    <mergeCell ref="A632:B632"/>
    <mergeCell ref="A628:B628"/>
    <mergeCell ref="A624:B624"/>
    <mergeCell ref="A612:B612"/>
    <mergeCell ref="A631:B631"/>
    <mergeCell ref="A661:B661"/>
    <mergeCell ref="A652:B652"/>
    <mergeCell ref="A658:B658"/>
    <mergeCell ref="A653:B653"/>
    <mergeCell ref="A622:B622"/>
    <mergeCell ref="A662:B662"/>
    <mergeCell ref="A672:B672"/>
    <mergeCell ref="A727:B727"/>
    <mergeCell ref="A722:B722"/>
    <mergeCell ref="A717:B717"/>
    <mergeCell ref="A712:B712"/>
    <mergeCell ref="A700:B700"/>
    <mergeCell ref="A695:B695"/>
    <mergeCell ref="A726:B726"/>
    <mergeCell ref="A716:B716"/>
    <mergeCell ref="A736:B736"/>
    <mergeCell ref="A737:B737"/>
    <mergeCell ref="A732:B732"/>
    <mergeCell ref="A733:B733"/>
    <mergeCell ref="A770:B770"/>
    <mergeCell ref="A771:B771"/>
    <mergeCell ref="A766:B766"/>
    <mergeCell ref="A765:B765"/>
    <mergeCell ref="A761:B761"/>
    <mergeCell ref="A752:B752"/>
    <mergeCell ref="A757:B757"/>
    <mergeCell ref="A753:B753"/>
    <mergeCell ref="A758:B758"/>
    <mergeCell ref="A762:B762"/>
    <mergeCell ref="A791:B791"/>
    <mergeCell ref="A783:B783"/>
    <mergeCell ref="A778:B778"/>
    <mergeCell ref="A779:B779"/>
    <mergeCell ref="A784:B784"/>
    <mergeCell ref="A785:B785"/>
    <mergeCell ref="A845:B845"/>
    <mergeCell ref="A840:B840"/>
    <mergeCell ref="A822:B822"/>
    <mergeCell ref="A816:B816"/>
    <mergeCell ref="A817:B817"/>
    <mergeCell ref="A810:B810"/>
    <mergeCell ref="A833:B833"/>
    <mergeCell ref="A834:B834"/>
    <mergeCell ref="A844:B844"/>
    <mergeCell ref="A855:B855"/>
    <mergeCell ref="A850:B850"/>
    <mergeCell ref="A857:B857"/>
    <mergeCell ref="A858:B858"/>
    <mergeCell ref="A863:B863"/>
    <mergeCell ref="A892:B892"/>
    <mergeCell ref="A891:B891"/>
    <mergeCell ref="A886:B886"/>
    <mergeCell ref="A887:B887"/>
    <mergeCell ref="A882:B882"/>
    <mergeCell ref="A881:B881"/>
    <mergeCell ref="A902:B902"/>
    <mergeCell ref="A903:B903"/>
    <mergeCell ref="A901:B901"/>
    <mergeCell ref="A898:B898"/>
    <mergeCell ref="A896:B896"/>
    <mergeCell ref="A897:B897"/>
    <mergeCell ref="A895:B895"/>
    <mergeCell ref="A899:B899"/>
    <mergeCell ref="A900:B900"/>
    <mergeCell ref="A906:B906"/>
    <mergeCell ref="A907:B907"/>
    <mergeCell ref="A921:B921"/>
    <mergeCell ref="A925:B925"/>
    <mergeCell ref="A967:B967"/>
    <mergeCell ref="A956:B956"/>
    <mergeCell ref="A955:B955"/>
    <mergeCell ref="A978:B978"/>
    <mergeCell ref="A977:B977"/>
    <mergeCell ref="A988:B988"/>
    <mergeCell ref="A989:B989"/>
    <mergeCell ref="A251:B251"/>
    <mergeCell ref="A1064:B1064"/>
    <mergeCell ref="A1051:B1051"/>
    <mergeCell ref="A1046:B1046"/>
    <mergeCell ref="A1045:B1045"/>
    <mergeCell ref="A1041:B1041"/>
    <mergeCell ref="A1038:B1038"/>
    <mergeCell ref="A1004:B1004"/>
    <mergeCell ref="A1003:B1003"/>
    <mergeCell ref="A998:B998"/>
    <mergeCell ref="A26:B26"/>
    <mergeCell ref="A27:B27"/>
    <mergeCell ref="A31:B31"/>
    <mergeCell ref="A32:B32"/>
    <mergeCell ref="A36:B36"/>
    <mergeCell ref="A37:B37"/>
    <mergeCell ref="A260:B260"/>
    <mergeCell ref="A265:B265"/>
    <mergeCell ref="A269:B269"/>
    <mergeCell ref="A259:B259"/>
    <mergeCell ref="A1037:B1037"/>
    <mergeCell ref="A1032:B1032"/>
    <mergeCell ref="A1031:B1031"/>
    <mergeCell ref="A996:B996"/>
    <mergeCell ref="A997:B997"/>
    <mergeCell ref="A995:B995"/>
  </mergeCells>
  <printOptions/>
  <pageMargins left="0.25" right="0.25" top="0.75" bottom="0.75" header="0.3" footer="0.3"/>
  <pageSetup fitToHeight="0" fitToWidth="1" horizontalDpi="600" verticalDpi="600" orientation="portrait" paperSize="9" scale="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Oroslavje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Tuđa</dc:creator>
  <cp:keywords/>
  <dc:description/>
  <cp:lastModifiedBy>Korisnik</cp:lastModifiedBy>
  <cp:lastPrinted>2023-09-15T06:00:09Z</cp:lastPrinted>
  <dcterms:created xsi:type="dcterms:W3CDTF">2015-02-26T10:43:06Z</dcterms:created>
  <dcterms:modified xsi:type="dcterms:W3CDTF">2023-10-26T07:18:02Z</dcterms:modified>
  <cp:category/>
  <cp:version/>
  <cp:contentType/>
  <cp:contentStatus/>
</cp:coreProperties>
</file>