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828" windowHeight="7488" activeTab="2"/>
  </bookViews>
  <sheets>
    <sheet name="2019OPĆIDIO" sheetId="1" r:id="rId1"/>
    <sheet name="POSEBNI DIO" sheetId="2" r:id="rId2"/>
    <sheet name="List3" sheetId="3" r:id="rId3"/>
  </sheets>
  <definedNames>
    <definedName name="_xlnm.Print_Titles" localSheetId="1">'POSEBNI DIO'!$22:$23</definedName>
  </definedNames>
  <calcPr fullCalcOnLoad="1"/>
</workbook>
</file>

<file path=xl/sharedStrings.xml><?xml version="1.0" encoding="utf-8"?>
<sst xmlns="http://schemas.openxmlformats.org/spreadsheetml/2006/main" count="5268" uniqueCount="1817">
  <si>
    <t>OIB: 86505626714</t>
  </si>
  <si>
    <t>Izvorni plan</t>
  </si>
  <si>
    <t>Indeks</t>
  </si>
  <si>
    <t>(3/1)</t>
  </si>
  <si>
    <t>(3/2)</t>
  </si>
  <si>
    <t xml:space="preserve">    VIŠAK/MANJAK + NETO ZADUŽIVANJA/FINANCIRANJA</t>
  </si>
  <si>
    <t>Račun iz</t>
  </si>
  <si>
    <t>Opis</t>
  </si>
  <si>
    <t>rač. plana</t>
  </si>
  <si>
    <t>Tekuće donacije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</si>
  <si>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</si>
  <si>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</si>
  <si>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</si>
  <si>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</si>
  <si>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</si>
  <si>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</si>
  <si>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</si>
  <si>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</si>
  <si>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</si>
  <si>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</si>
  <si>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</si>
  <si>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</si>
  <si>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</si>
  <si>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</si>
  <si>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</si>
  <si>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</si>
  <si>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</si>
  <si>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</si>
  <si>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</si>
  <si>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</si>
  <si>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</si>
  <si>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</si>
  <si>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</si>
  <si>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</si>
  <si>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</si>
  <si>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</si>
  <si>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</si>
  <si>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</si>
  <si>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</si>
  <si>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</si>
  <si>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</si>
  <si>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</si>
  <si>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</si>
  <si>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Financijski rashodi</t>
  </si>
  <si>
    <t>Kamate za primljene kredite i zajmove</t>
  </si>
  <si>
    <t>Kamate za primljene kredite i zajmove od kreditnih i ostalih financijskih institucija izvan javnog s</t>
  </si>
  <si>
    <t>Ostali financijski rashodi</t>
  </si>
  <si>
    <t>Bankarske usluge i usluge platnog prometa</t>
  </si>
  <si>
    <t>Ostali nespomenuti financijski rashodi</t>
  </si>
  <si>
    <t>Subvencije trgovačkim društvima, poljoprivrednicima i obrtnicima izvan javnog sektora</t>
  </si>
  <si>
    <t>Pomoći dane u inozemstvo i unutar općeg proračuna</t>
  </si>
  <si>
    <t>Pomoći unutar općeg proračuna</t>
  </si>
  <si>
    <t>Pomoći proračunskim korisnicima drugih proračuna</t>
  </si>
  <si>
    <t>Tekuće pomoći proračunskim korisnicima drugih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</si>
  <si>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</si>
  <si>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</si>
  <si>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</si>
  <si>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</si>
  <si>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</si>
  <si>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</si>
  <si>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Rashodi za nabavu nefinancijske imovine</t>
  </si>
  <si>
    <t>Rashodi za nabavu proizvedene dugotrajne imovine</t>
  </si>
  <si>
    <t>Građevinski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</si>
  <si>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</si>
  <si>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</si>
  <si>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</si>
  <si>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</si>
  <si>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</si>
  <si>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Instrumenti, uređaji i strojevi</t>
  </si>
  <si>
    <t>Uređaji, strojevi i oprema za ostale namjene</t>
  </si>
  <si>
    <t>Knjige, umjetnička djela i ostale izložbene vrijednosti</t>
  </si>
  <si>
    <t>Knjige</t>
  </si>
  <si>
    <t>Nematerijalna proizvedena imovina</t>
  </si>
  <si>
    <t>Rashodi za dodatna ulaganja na nefinancijskoj imovini</t>
  </si>
  <si>
    <t>Dodatna ulaganja na građevinskim objektima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</si>
  <si>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</si>
  <si>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</si>
  <si>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</t>
  </si>
  <si>
    <t xml:space="preserve">REPUBLIKA HRVATSKA   </t>
  </si>
  <si>
    <t>02</t>
  </si>
  <si>
    <t>KRAPINSKO ZAGORSKA ŽUPANIJA</t>
  </si>
  <si>
    <t>G311</t>
  </si>
  <si>
    <t xml:space="preserve">GRAD OROSLAVJE </t>
  </si>
  <si>
    <t>GRADSKO VIJEĆE</t>
  </si>
  <si>
    <t>KLASA:</t>
  </si>
  <si>
    <t xml:space="preserve">UBROJ: </t>
  </si>
  <si>
    <t>Članak 1.</t>
  </si>
  <si>
    <t>Izvršenje proračuna</t>
  </si>
  <si>
    <t>A</t>
  </si>
  <si>
    <t>RAČUN PRIHODA I RASHODA</t>
  </si>
  <si>
    <t>PRIHODI OD PRODAJE NEFINANCIJSKE IMOVINE</t>
  </si>
  <si>
    <t>RAZLIKA-VIŠAK/MANJAK</t>
  </si>
  <si>
    <t>B</t>
  </si>
  <si>
    <t>RAČUNA ZADUŽIVANJA/FINANCIRANJA</t>
  </si>
  <si>
    <t>PRIMICI OD FINANCIJSKE IMOVINE I ZADUŽIVANJA</t>
  </si>
  <si>
    <t>IZDACI ZA FINANCIJSKU IMOVINU I OTPLATE ZAJMOVA</t>
  </si>
  <si>
    <t>NETO ZADUŽIVANJE/FINANCIRANJE</t>
  </si>
  <si>
    <t>C</t>
  </si>
  <si>
    <t>RASPOLOŽIVIH SREDSTAVA IZ PRETHODNIH GODINA</t>
  </si>
  <si>
    <t>Članak 3.</t>
  </si>
  <si>
    <t>organizacijskoj, ekonomskoj i programskoj klasifikaciji.</t>
  </si>
  <si>
    <t>1. ORGANIZACIJSKA KLASIFIKACIJA</t>
  </si>
  <si>
    <t>UKUPNO RASHODI / IZDACI</t>
  </si>
  <si>
    <t>(2/1)</t>
  </si>
  <si>
    <t>Kazne, penali i naknade štete</t>
  </si>
  <si>
    <t>Aktivnost A100002 Održavnje i uređivanje zelenih površina</t>
  </si>
  <si>
    <t>Aktivnost A100004 Održavanje okoliša društvenih domova</t>
  </si>
  <si>
    <t>Aktivnost A100005 Održavanje dječjih igrališta</t>
  </si>
  <si>
    <t>Tekući projekt T100001 Sanacija šteta od elementarne nepogode</t>
  </si>
  <si>
    <t>Program 1007 IZGRADNJA OBJEKATA I UREĐAJA KOMUNALNE INFRASTRUKTURE</t>
  </si>
  <si>
    <t>Kapitalni projekt K100001 Izgradnja cesta, nogostupa, parkirališta</t>
  </si>
  <si>
    <t>Kapitalni projekt K100004 Uređenje dječjih igrališta</t>
  </si>
  <si>
    <t>Kapitalni projekt K100005 Uređenje groblja</t>
  </si>
  <si>
    <t>Kapitalni projekt K100007 Izgradnja komunalne infrastrukture novih stambenih zgrada</t>
  </si>
  <si>
    <t>Kapitalni projekt K100008 Izgradnja objekata i uređaja  vodoopskrbe</t>
  </si>
  <si>
    <t>Kapitalni projekt K100009 Izgradnja javne rasvjete</t>
  </si>
  <si>
    <t>Kapitalni projekt K100010 Rekonstrukcija javne rasvjete</t>
  </si>
  <si>
    <t>Kapitalni projekt K100011 Postava autobusnih stajališta</t>
  </si>
  <si>
    <t>Kapitalni projekt K100012 Nabava opreme za održavanje parkova i drugih zelenih površina</t>
  </si>
  <si>
    <t>Program 1008 ORGANIZACIJA REKREACIJE I ŠPORTSKIH AKTIVNOSTI</t>
  </si>
  <si>
    <t>Aktivnost A100001 Osnovna djelatnost športskih udruga</t>
  </si>
  <si>
    <t>Program 1009 JAVNE POTREBE U KULTURI</t>
  </si>
  <si>
    <t>Aktivnost A100001 Manifestacije u kulturi</t>
  </si>
  <si>
    <t>Aktivnost A100002 Djelatnost udruga u kulturi</t>
  </si>
  <si>
    <t>Aktivnost A100003 Održavanje kino dvorane</t>
  </si>
  <si>
    <t>Aktivnost A100004 Osnovna djelatnost vjerske zajednice</t>
  </si>
  <si>
    <t>Kapitalni projekt K100001 Uređenje Doma kulture</t>
  </si>
  <si>
    <t>Kapitalni projekt K100002 Uređenje parkova - povijesni spomenici</t>
  </si>
  <si>
    <t>Program 1010 PREDŠKOLSKI ODGOJ</t>
  </si>
  <si>
    <t>Program 1011 OSNOVNO I SREDNJOŠKOLSKO OBRAZOVANJE</t>
  </si>
  <si>
    <t>Aktivnost A100001 Pomoći Osnovnoj školi Oroslavje</t>
  </si>
  <si>
    <t>Aktivnost A100002 Pomoći Srednjoj školi Oroslavje</t>
  </si>
  <si>
    <t>Aktivnost A100003 Stipendije učenika</t>
  </si>
  <si>
    <t>Program 1012 JAVNE POTREBE IZNAD STANDARDA U ŠKOLSTVU</t>
  </si>
  <si>
    <t>Aktivnost A100001 Sufinanciranje javnog prijevoza učenika i studenata</t>
  </si>
  <si>
    <t>Aktivnost A100002 Sufinaniranje prehrane učenika Osnovne škole</t>
  </si>
  <si>
    <t>Program 1013 POTICANJE MJERE DEMOGRAFSKE OBNOVE</t>
  </si>
  <si>
    <t>Aktivnost A100001 Potpore za novorođeno dijete</t>
  </si>
  <si>
    <t>Aktivnost A100001 Rješavanje govorno-jezičnih poteškoća djece</t>
  </si>
  <si>
    <t>Program 1015 SOCIJALNA SKRB</t>
  </si>
  <si>
    <t>Aktivnost A100001 Pokrivanje troškova stanovanja</t>
  </si>
  <si>
    <t>Aktivnost A100002 Pomoći obiteljima u novcu</t>
  </si>
  <si>
    <t>Aktivnost A100004 Pomoć u naravi - socijalni paketi</t>
  </si>
  <si>
    <t>Aktivnost A100006 Pružanje socijalne zaštite žrtvama od elem.nepogoda</t>
  </si>
  <si>
    <t>Program 1016 HUMANITARNA SKRB KROZ UDRUGE GRAĐANA</t>
  </si>
  <si>
    <t>Aktivnost A100001 Humanitarna djelatnost Crvenog križa</t>
  </si>
  <si>
    <t>Aktivnost A100004 Humanitarna djelatnost ostalih udruga</t>
  </si>
  <si>
    <t>Program 1017 VISOKOŠKOLSKO OBRAZOVANJE</t>
  </si>
  <si>
    <t>Aktivnost A100001 Stipendije studentima</t>
  </si>
  <si>
    <t>Program 1001 REDOVNA DJELATNOST DJEČJEG VRTIĆA</t>
  </si>
  <si>
    <t>Aktivnost A100001 Odgojno i  administrativno tehničko osoblje</t>
  </si>
  <si>
    <t>Program 1001 REDOVNA DJELATNOST GRADSKE KNJIŽNICE</t>
  </si>
  <si>
    <t>Aktivnost A100001 Administrativno, stručno osoblje</t>
  </si>
  <si>
    <t>Program 1001 REDOVNA DJELATNOST OTVORENOG UČILIŠTA</t>
  </si>
  <si>
    <t xml:space="preserve">Izvršenje proračuna </t>
  </si>
  <si>
    <t>Zakupnine i najamnine</t>
  </si>
  <si>
    <t>Kapitalne pomoći</t>
  </si>
  <si>
    <t>Aktivnost A100001 Održavanje cesta i drugih javnih puteva</t>
  </si>
  <si>
    <t>Tekući projekt T100001 Sportske nagrade</t>
  </si>
  <si>
    <t>Aktivnost A100003 Humanitarna pomoć umirovljenicima</t>
  </si>
  <si>
    <t>Aktivnost A100002 Redovna djelatnost Dječjeg vrtića</t>
  </si>
  <si>
    <t>Aktivnost A100002 Redovna djelatnost Gradske knjižnice</t>
  </si>
  <si>
    <t xml:space="preserve"> 32. Statuta grada Oroslavja (Službeni glasnik Krapinsko-zagorske županije br.16/09. i 13/13.)</t>
  </si>
  <si>
    <t>godine sastoji se od:</t>
  </si>
  <si>
    <t>Članak 2.</t>
  </si>
  <si>
    <t>PRIHODI POSLOVANJA</t>
  </si>
  <si>
    <t/>
  </si>
  <si>
    <t>0.0%</t>
  </si>
  <si>
    <t>3</t>
  </si>
  <si>
    <t>RASHODI POSLOVANJA</t>
  </si>
  <si>
    <t>311</t>
  </si>
  <si>
    <t>3111</t>
  </si>
  <si>
    <t>312</t>
  </si>
  <si>
    <t>3121</t>
  </si>
  <si>
    <t>313</t>
  </si>
  <si>
    <t>3132</t>
  </si>
  <si>
    <t>3133</t>
  </si>
  <si>
    <t>321</t>
  </si>
  <si>
    <t>3211</t>
  </si>
  <si>
    <t>3212</t>
  </si>
  <si>
    <t>3213</t>
  </si>
  <si>
    <t>3214</t>
  </si>
  <si>
    <t>322</t>
  </si>
  <si>
    <t>3221</t>
  </si>
  <si>
    <t>3222</t>
  </si>
  <si>
    <t>3223</t>
  </si>
  <si>
    <t>3224</t>
  </si>
  <si>
    <t>3225</t>
  </si>
  <si>
    <t>3227</t>
  </si>
  <si>
    <t>323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</si>
  <si>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</si>
  <si>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</si>
  <si>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</si>
  <si>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</si>
  <si>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</si>
  <si>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</si>
  <si>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</si>
  <si>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</si>
  <si>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</si>
  <si>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</si>
  <si>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3241</t>
  </si>
  <si>
    <t>329</t>
  </si>
  <si>
    <t>342</t>
  </si>
  <si>
    <t>3423</t>
  </si>
  <si>
    <t>343</t>
  </si>
  <si>
    <t>3431</t>
  </si>
  <si>
    <t>3434</t>
  </si>
  <si>
    <t>352</t>
  </si>
  <si>
    <t>363</t>
  </si>
  <si>
    <t>366</t>
  </si>
  <si>
    <t>3661</t>
  </si>
  <si>
    <t>372</t>
  </si>
  <si>
    <t>3721</t>
  </si>
  <si>
    <t>3722</t>
  </si>
  <si>
    <t>381</t>
  </si>
  <si>
    <t>3811</t>
  </si>
  <si>
    <t>383</t>
  </si>
  <si>
    <t>386</t>
  </si>
  <si>
    <t>4</t>
  </si>
  <si>
    <t>421</t>
  </si>
  <si>
    <t>4212</t>
  </si>
  <si>
    <t>4213</t>
  </si>
  <si>
    <t>4214</t>
  </si>
  <si>
    <t>422</t>
  </si>
  <si>
    <t>4221</t>
  </si>
  <si>
    <t>4225</t>
  </si>
  <si>
    <t>4227</t>
  </si>
  <si>
    <t>424</t>
  </si>
  <si>
    <t>4241</t>
  </si>
  <si>
    <t>426</t>
  </si>
  <si>
    <t>451</t>
  </si>
  <si>
    <t>4511</t>
  </si>
  <si>
    <t>5</t>
  </si>
  <si>
    <t>544</t>
  </si>
  <si>
    <t>Temeljem članka 112. Zakona o proračunu ("Narodne novine" br. 87/08.,  136/12. i 15/15) i članka</t>
  </si>
  <si>
    <t>1.)  PRIHODI I RASHODI PO EKONOMSKOJ KLASIFIKACIJI</t>
  </si>
  <si>
    <t>1. RAČUN PRIHODA I RASHODA</t>
  </si>
  <si>
    <t>A) RAČUN PRIHODA</t>
  </si>
  <si>
    <t xml:space="preserve"> B)  RAČUN RASHODA</t>
  </si>
  <si>
    <t>31</t>
  </si>
  <si>
    <t>32</t>
  </si>
  <si>
    <t>34</t>
  </si>
  <si>
    <t>36</t>
  </si>
  <si>
    <t>38</t>
  </si>
  <si>
    <t>42</t>
  </si>
  <si>
    <t>45</t>
  </si>
  <si>
    <t>37</t>
  </si>
  <si>
    <t>Izvor  1. OPĆI PIRIHODI I PRIMICI</t>
  </si>
  <si>
    <t>Izvor  1.1. Opći prihodi i primici</t>
  </si>
  <si>
    <t>Rashodi poslovanja</t>
  </si>
  <si>
    <t xml:space="preserve">A) </t>
  </si>
  <si>
    <t>PRIHODI PO IZVORIMA</t>
  </si>
  <si>
    <t>OPIS</t>
  </si>
  <si>
    <t>RAČUN</t>
  </si>
  <si>
    <t xml:space="preserve">B) </t>
  </si>
  <si>
    <t>RASHODI PO IZVORIMA</t>
  </si>
  <si>
    <t>Razdjel 001 GRADSKO VIJEĆE, GRADONAČELNIK, GRADSKA UPRAVA</t>
  </si>
  <si>
    <t>Glava 00101 GRADSKO VIJEĆE, GRADONAČELNIK</t>
  </si>
  <si>
    <t>Razdjel 002 JEDINSTVENI UPRAVNI ODJEL GRADA OROSLAVJA</t>
  </si>
  <si>
    <t>Glava 00201 JEDINSTVENI UPRAVNI ODJEL</t>
  </si>
  <si>
    <t>Razdjel 003 PRORAČUNSKI KORISNICI</t>
  </si>
  <si>
    <t>Glava 00301 DJEČJI VRTIĆ "CVRKUTIĆ" OROSLAVJE</t>
  </si>
  <si>
    <t>Glava 00302 GRADSKA KNJIŽNICA OROSLAVJE</t>
  </si>
  <si>
    <t>Glava 00303 OTVORENO UČILIŠTE OROSLAVJE</t>
  </si>
  <si>
    <t>A) OPĆI DIO PRORAČUNA - RAČUN PRIHODA I RASHODA</t>
  </si>
  <si>
    <t>2.  PRIHODI I RASHODI PREMA IZVORIMA FINANCIRANJA</t>
  </si>
  <si>
    <t>3.  RASHODI PREMA FUNKCIJSKOJ KLASIFIKACIJI</t>
  </si>
  <si>
    <t>B) OPĆI DIO PRORAČUNA - RAČUN FINANCIRANJA</t>
  </si>
  <si>
    <t>RAČUN  FINANCIRANJA</t>
  </si>
  <si>
    <t>1.  RAČUN FINANCIRANJA PREMA EKONOMSKOM KLASIFIKACIJI</t>
  </si>
  <si>
    <t>PREMA EKONOMSKOJ KLASIFIKACIJI, PREMA IZVORIMA FINANCIRANJA I PREMA FUNKCIJSOJ KLASIFIKACIJI,</t>
  </si>
  <si>
    <t>PREMA EKONOMSKOJ KLASIFIKACIJI I  PREMA IZVORIMA FINANCIRANJA:</t>
  </si>
  <si>
    <t>3292</t>
  </si>
  <si>
    <t>3293</t>
  </si>
  <si>
    <t>3299</t>
  </si>
  <si>
    <t>Kapitalni projekt K100016 Uređenje gradske tržnice</t>
  </si>
  <si>
    <t xml:space="preserve">Tekući projekt T100001 Lokalni program mladih </t>
  </si>
  <si>
    <t>Program 1002 Izgradnja dječjeg vrtića</t>
  </si>
  <si>
    <t>Kapitalni projekt K100001 Izgradnja dječjeg vrtića</t>
  </si>
  <si>
    <t>54</t>
  </si>
  <si>
    <t>45.0%</t>
  </si>
  <si>
    <t>2.  RAČUN FINANCIRANJA PREMA PREMA IZVORIMA FINANCIRANJA</t>
  </si>
  <si>
    <t>Ukupan donos viška/manja iz prethodnih godina</t>
  </si>
  <si>
    <t>Dio koji će se rasporediti/pokriti u razdoblju</t>
  </si>
  <si>
    <t>UKUPNO PRIHODI</t>
  </si>
  <si>
    <t>RASHODI ZA NABAVU NEFINANCIJSKE IMOVINE</t>
  </si>
  <si>
    <t>U8KUPNO RASHODI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</si>
  <si>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</si>
  <si>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</si>
  <si>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</si>
  <si>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</si>
  <si>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</si>
  <si>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</si>
  <si>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0,00%</t>
  </si>
  <si>
    <t>2.611,20</t>
  </si>
  <si>
    <t>6831 Ostali prihodi</t>
  </si>
  <si>
    <t>310.000,00</t>
  </si>
  <si>
    <t>683 Ostali prihodi</t>
  </si>
  <si>
    <t>68 Kazne, upravne mjere i ostali prihodi</t>
  </si>
  <si>
    <t>15.429,67</t>
  </si>
  <si>
    <t>6632 Kapitalne donacije</t>
  </si>
  <si>
    <t>663 Donacije od pravnih i fizičkih osoba izvan općeg proračuna</t>
  </si>
  <si>
    <t>66 Prihodi od prodaje proizvoda i robe te pruženih usluga i prihodi od donacija</t>
  </si>
  <si>
    <t>192.785,38</t>
  </si>
  <si>
    <t>6532 Komunalne naknade</t>
  </si>
  <si>
    <t>313.862,88</t>
  </si>
  <si>
    <t>6531 Komunalni doprinosi</t>
  </si>
  <si>
    <t>506.648,26</t>
  </si>
  <si>
    <t>653 Komunalni doprinosi i naknade</t>
  </si>
  <si>
    <t>351.554,76</t>
  </si>
  <si>
    <t>6526 Ostali nespomenuti prihodi</t>
  </si>
  <si>
    <t>7.174,13</t>
  </si>
  <si>
    <t>6522 Prihodi vodnog gospodarstva</t>
  </si>
  <si>
    <t>358.728,89</t>
  </si>
  <si>
    <t>652 Prihodi po posebnim propisima</t>
  </si>
  <si>
    <t>5.822,93</t>
  </si>
  <si>
    <t>6514 Ostale pristojbe i naknade</t>
  </si>
  <si>
    <t>8.464,14</t>
  </si>
  <si>
    <t>6513 Ostale upravne pristojbe i naknade</t>
  </si>
  <si>
    <t>10.441,50</t>
  </si>
  <si>
    <t>6512 Županijske, gradske i općinske pristojbe i naknade</t>
  </si>
  <si>
    <t>24.728,57</t>
  </si>
  <si>
    <t>651 Upravne i administrativne pristojbe</t>
  </si>
  <si>
    <t>890.105,72</t>
  </si>
  <si>
    <t>65 Prihodi od upravnih i administrativnih pristojbi, pristojbi po posebnim propisima i naknada</t>
  </si>
  <si>
    <t>29.356,51</t>
  </si>
  <si>
    <t>6429 Ostali prihodi od nefinancijske imovine</t>
  </si>
  <si>
    <t>96.936,69</t>
  </si>
  <si>
    <t>6423 Naknada za korištenje nefinancijske imovine</t>
  </si>
  <si>
    <t>167.285,58</t>
  </si>
  <si>
    <t>6422 Prihodi od zakupa i iznajmljivanja imovine</t>
  </si>
  <si>
    <t>17.971,10</t>
  </si>
  <si>
    <t>6421 Naknade za koncesije</t>
  </si>
  <si>
    <t>311.549,88</t>
  </si>
  <si>
    <t>800.000,00</t>
  </si>
  <si>
    <t>642 Prihodi od nefinancijske imovine</t>
  </si>
  <si>
    <t>960,43</t>
  </si>
  <si>
    <t>6415 Prihodi od pozitivnih tečajnih razlika i razlika zbog primjene valutne klauzule</t>
  </si>
  <si>
    <t>94,33</t>
  </si>
  <si>
    <t>6413 Kamate na oročena sredstva i depozite po viđenju</t>
  </si>
  <si>
    <t>1.054,76</t>
  </si>
  <si>
    <t>641 Prihodi od financijske imovine</t>
  </si>
  <si>
    <t>312.604,64</t>
  </si>
  <si>
    <t>64 Prihodi od imovine</t>
  </si>
  <si>
    <t>40.000,00</t>
  </si>
  <si>
    <t>6362 Kapitalne pomoći proračunskim korisnicima iz proračuna koji im nije nadležan</t>
  </si>
  <si>
    <t>31.940,00</t>
  </si>
  <si>
    <t>10.000,00</t>
  </si>
  <si>
    <t>6361 Tekuće pomoći proračunskim korisnicima iz proračuna koji im nije nadležan</t>
  </si>
  <si>
    <t>71.940,00</t>
  </si>
  <si>
    <t>636 Pomoći proračunskim korisnicima iz proračuna koji im nije nadležan</t>
  </si>
  <si>
    <t>634 Pomoći od izvanproračunskih korisnika</t>
  </si>
  <si>
    <t>8.420,00</t>
  </si>
  <si>
    <t>6332 Kapitalne pomoći proračunu iz drugih proračuna</t>
  </si>
  <si>
    <t>60.000,00</t>
  </si>
  <si>
    <t>6331 Tekuće pomoći proračunu iz drugih proračuna</t>
  </si>
  <si>
    <t>68.420,00</t>
  </si>
  <si>
    <t>633 Pomoći proračunu iz drugih proračuna</t>
  </si>
  <si>
    <t>140.360,00</t>
  </si>
  <si>
    <t>63 Pomoći iz inozemstva i od subjekata unutar općeg proračuna</t>
  </si>
  <si>
    <t>600,00</t>
  </si>
  <si>
    <t>6145 Porezi na korištenje dobara ili izvođenje aktivnosti</t>
  </si>
  <si>
    <t>125.999,77</t>
  </si>
  <si>
    <t>6142 Porez na promet</t>
  </si>
  <si>
    <t>126.599,77</t>
  </si>
  <si>
    <t>300.000,00</t>
  </si>
  <si>
    <t>614 Porezi na robu i usluge</t>
  </si>
  <si>
    <t>426.848,24</t>
  </si>
  <si>
    <t>6134 Povremeni porezi na imovinu</t>
  </si>
  <si>
    <t>24.307,28</t>
  </si>
  <si>
    <t>6131 Stalni porezi na nepokretnu imovinu (zemlju, zgrade, kuće i ostalo)</t>
  </si>
  <si>
    <t>451.155,52</t>
  </si>
  <si>
    <t>613 Porezi na imovinu</t>
  </si>
  <si>
    <t>195.750,38</t>
  </si>
  <si>
    <t>316.186,11</t>
  </si>
  <si>
    <t>145.227,63</t>
  </si>
  <si>
    <t>429.366,69</t>
  </si>
  <si>
    <t>4.478.431,47</t>
  </si>
  <si>
    <t>5.564.962,28</t>
  </si>
  <si>
    <t>6.142.717,57</t>
  </si>
  <si>
    <t>61 Prihodi od poreza</t>
  </si>
  <si>
    <t>7.503.828,80</t>
  </si>
  <si>
    <t>6 Prihodi poslovanja</t>
  </si>
  <si>
    <t>93.631,36</t>
  </si>
  <si>
    <t>7211 Stambeni objekti</t>
  </si>
  <si>
    <t>721 Prihodi od prodaje građevinskih objekata</t>
  </si>
  <si>
    <t>72 Prihodi od prodaje proizvedene dugotrajne imovine</t>
  </si>
  <si>
    <t>7 Prihodi od prodaje nefinancijske imovine</t>
  </si>
  <si>
    <t>67.612,50</t>
  </si>
  <si>
    <t>4511 Dodatna ulaganja na građevinskim objektima</t>
  </si>
  <si>
    <t>451 Dodatna ulaganja na građevinskim objektima</t>
  </si>
  <si>
    <t>45 Rashodi za dodatna ulaganja na nefinancijskoj imovini</t>
  </si>
  <si>
    <t>14.500,00</t>
  </si>
  <si>
    <t>4263 Umjetnička, literarna i znanstvena djela</t>
  </si>
  <si>
    <t>4.632,00</t>
  </si>
  <si>
    <t>4262 Ulaganja u računalne programe</t>
  </si>
  <si>
    <t>19.132,00</t>
  </si>
  <si>
    <t>426 Nematerijalna proizvedena imovina</t>
  </si>
  <si>
    <t>33.735,00</t>
  </si>
  <si>
    <t>4241 Knjige</t>
  </si>
  <si>
    <t>424 Knjige, umjetnička djela i ostale izložbene vrijednosti</t>
  </si>
  <si>
    <t>13.276,00</t>
  </si>
  <si>
    <t>4227 Uređaji, strojevi i oprema za ostale namjene</t>
  </si>
  <si>
    <t>4226 Sportska i glazbena oprema</t>
  </si>
  <si>
    <t>35.648,75</t>
  </si>
  <si>
    <t>4225 Instrumenti, uređaji i strojevi</t>
  </si>
  <si>
    <t>18.900,00</t>
  </si>
  <si>
    <t>4223 Oprema za održavanje i zaštitu</t>
  </si>
  <si>
    <t>78.968,73</t>
  </si>
  <si>
    <t>4222 Komunikacijska oprema</t>
  </si>
  <si>
    <t>51.069,26</t>
  </si>
  <si>
    <t>4221 Uredska oprema i namještaj</t>
  </si>
  <si>
    <t>197.862,74</t>
  </si>
  <si>
    <t>422 Postrojenja i oprema</t>
  </si>
  <si>
    <t>365.725,00</t>
  </si>
  <si>
    <t>4214 Ostali građevinski objekti</t>
  </si>
  <si>
    <t>266.057,77</t>
  </si>
  <si>
    <t>4213 Ceste, željeznice i ostali prometni objekti</t>
  </si>
  <si>
    <t>392.195,00</t>
  </si>
  <si>
    <t>4212 Poslovni objekti</t>
  </si>
  <si>
    <t>4211 Stambeni objekti</t>
  </si>
  <si>
    <t>1.023.977,77</t>
  </si>
  <si>
    <t>421 Građevinski objekti</t>
  </si>
  <si>
    <t>1.274.707,51</t>
  </si>
  <si>
    <t>42 Rashodi za nabavu proizvedene dugotrajne imovine</t>
  </si>
  <si>
    <t>1.342.320,01</t>
  </si>
  <si>
    <t>4 Rashodi za nabavu nefinancijske imovine</t>
  </si>
  <si>
    <t>3861 Kapitalne pomoći kreditnim i ostalim financijskim institucijama te trgovačkim društvima u javnom sek</t>
  </si>
  <si>
    <t>50.000,00</t>
  </si>
  <si>
    <t>386 Kapitalne pomoći</t>
  </si>
  <si>
    <t>10.927,84</t>
  </si>
  <si>
    <t>3831 Naknade šteta pravnim i fizičkim osobama</t>
  </si>
  <si>
    <t>383 Kazne, penali i naknade štete</t>
  </si>
  <si>
    <t>1.187.045,41</t>
  </si>
  <si>
    <t>3811 Tekuće donacije u novcu</t>
  </si>
  <si>
    <t>381 Tekuće donacije</t>
  </si>
  <si>
    <t>1.197.973,25</t>
  </si>
  <si>
    <t>38 Ostali rashodi</t>
  </si>
  <si>
    <t>419.934,78</t>
  </si>
  <si>
    <t>3722 Naknade građanima i kućanstvima u naravi</t>
  </si>
  <si>
    <t>266.420,26</t>
  </si>
  <si>
    <t>3721 Naknade građanima i kućanstvima u novcu</t>
  </si>
  <si>
    <t>686.355,04</t>
  </si>
  <si>
    <t>372 Ostale naknade građanima i kućanstvima iz proračuna</t>
  </si>
  <si>
    <t>37 Naknade građanima i kućanstvima na temelju osiguranja i druge naknade</t>
  </si>
  <si>
    <t>276.390,50</t>
  </si>
  <si>
    <t>3661 Tekuće pomoći proračunskim korisnicima drugih proračuna</t>
  </si>
  <si>
    <t>48,07%</t>
  </si>
  <si>
    <t>366 Pomoći proračunskim korisnicima drugih proračuna</t>
  </si>
  <si>
    <t>42.646,14</t>
  </si>
  <si>
    <t>3631 Tekuće pomoći unutar općeg proračuna</t>
  </si>
  <si>
    <t>363 Pomoći unutar općeg proračuna</t>
  </si>
  <si>
    <t>319.036,64</t>
  </si>
  <si>
    <t>36 Pomoći dane u inozemstvo i unutar općeg proračuna</t>
  </si>
  <si>
    <t>52.662,43</t>
  </si>
  <si>
    <t>3523 Subvencije poljoprivrednicima i obrtnicima</t>
  </si>
  <si>
    <t>91.378,10</t>
  </si>
  <si>
    <t>3522 Subvencije trgovačkim društvima izvan javnog sektora</t>
  </si>
  <si>
    <t>144.040,53</t>
  </si>
  <si>
    <t>352 Subvencije trgovačkim društvima, poljoprivrednicima i obrtnicima izvan javnog sektora</t>
  </si>
  <si>
    <t>35 Subvencije</t>
  </si>
  <si>
    <t>38.978,13</t>
  </si>
  <si>
    <t>3434 Ostali nespomenuti financijski rashodi</t>
  </si>
  <si>
    <t>415,54</t>
  </si>
  <si>
    <t>3433 Zatezne kamate</t>
  </si>
  <si>
    <t>28.092,50</t>
  </si>
  <si>
    <t>3431 Bankarske usluge i usluge platnog prometa</t>
  </si>
  <si>
    <t>67.486,17</t>
  </si>
  <si>
    <t>343 Ostali financijski rashodi</t>
  </si>
  <si>
    <t>1.442,59</t>
  </si>
  <si>
    <t>3423 Kamate za primljene kredite i zajmove od kreditnih i ostalih financijskih institucija izvan javnog s</t>
  </si>
  <si>
    <t>342 Kamate za primljene kredite i zajmove</t>
  </si>
  <si>
    <t>68.928,76</t>
  </si>
  <si>
    <t>34 Financijski rashodi</t>
  </si>
  <si>
    <t>92.631,78</t>
  </si>
  <si>
    <t>3299 Ostali nespomenuti rashodi poslovanja</t>
  </si>
  <si>
    <t>5.000,00</t>
  </si>
  <si>
    <t>3296 Troškovi sudskih postupaka</t>
  </si>
  <si>
    <t>722,50</t>
  </si>
  <si>
    <t>3295 Pristojbe i naknade</t>
  </si>
  <si>
    <t>16.702,88</t>
  </si>
  <si>
    <t>3294 Članarine i norme</t>
  </si>
  <si>
    <t>20.630,87</t>
  </si>
  <si>
    <t>3293 Reprezentacija</t>
  </si>
  <si>
    <t>16.906,47</t>
  </si>
  <si>
    <t>3292 Premije osiguranja</t>
  </si>
  <si>
    <t>72.437,78</t>
  </si>
  <si>
    <t>3291 Naknade za rad predstavničkih i izvršnih tijela, povjerenstava i slično</t>
  </si>
  <si>
    <t>225.032,28</t>
  </si>
  <si>
    <t>329 Ostali nespomenuti rashodi poslovanja</t>
  </si>
  <si>
    <t>4.903,00</t>
  </si>
  <si>
    <t>3241 Naknade troškova osobama izvan radnog odnosa</t>
  </si>
  <si>
    <t>324 Naknade troškova osobama izvan radnog odnosa</t>
  </si>
  <si>
    <t>100.772,86</t>
  </si>
  <si>
    <t>3239 Ostale usluge</t>
  </si>
  <si>
    <t>65.039,46</t>
  </si>
  <si>
    <t>3238 Računalne usluge</t>
  </si>
  <si>
    <t>69.382,81</t>
  </si>
  <si>
    <t>3237 Intelektualne i osobne usluge</t>
  </si>
  <si>
    <t>86.517,40</t>
  </si>
  <si>
    <t>30.000,00</t>
  </si>
  <si>
    <t>3236 Zdravstvene i veterinarske usluge</t>
  </si>
  <si>
    <t>67.437,23</t>
  </si>
  <si>
    <t>3235 Zakupnine i najamnine</t>
  </si>
  <si>
    <t>94.454,77</t>
  </si>
  <si>
    <t>3234 Komunalne usluge</t>
  </si>
  <si>
    <t>76.509,75</t>
  </si>
  <si>
    <t>3233 Usluge promidžbe i informiranja</t>
  </si>
  <si>
    <t>1.432.001,73</t>
  </si>
  <si>
    <t>3232 Usluge tekućeg i investicijskog održavanja</t>
  </si>
  <si>
    <t>61.563,95</t>
  </si>
  <si>
    <t>3231 Usluge telefona, pošte i prijevoza</t>
  </si>
  <si>
    <t>2.053.679,96</t>
  </si>
  <si>
    <t>323 Rashodi za usluge</t>
  </si>
  <si>
    <t>3.850,50</t>
  </si>
  <si>
    <t>3227 Službena, radna i zaštitna odjeća i obuća</t>
  </si>
  <si>
    <t>30.859,50</t>
  </si>
  <si>
    <t>3225 Sitni inventar i auto gume</t>
  </si>
  <si>
    <t>53.801,73</t>
  </si>
  <si>
    <t>3224 Materijal i dijelovi za tekuće i investicijsko održavanje</t>
  </si>
  <si>
    <t>197.035,67</t>
  </si>
  <si>
    <t>3223 Energija</t>
  </si>
  <si>
    <t>70.061,00</t>
  </si>
  <si>
    <t>3222 Materijal i sirovine</t>
  </si>
  <si>
    <t>107.358,95</t>
  </si>
  <si>
    <t>3221 Uredski materijal i ostali materijalni rashodi</t>
  </si>
  <si>
    <t>462.967,35</t>
  </si>
  <si>
    <t>322 Rashodi za materijal i energiju</t>
  </si>
  <si>
    <t>2.981,00</t>
  </si>
  <si>
    <t>3214 Ostale naknade troškova zaposlenima</t>
  </si>
  <si>
    <t>3.293,00</t>
  </si>
  <si>
    <t>3213 Stručno usavršavanje zaposlenika</t>
  </si>
  <si>
    <t>28.257,00</t>
  </si>
  <si>
    <t>3212 Naknade za prijevoz, za rad na terenu i odvojeni život</t>
  </si>
  <si>
    <t>8.803,00</t>
  </si>
  <si>
    <t>3211 Službena putovanja</t>
  </si>
  <si>
    <t>43.334,00</t>
  </si>
  <si>
    <t>321 Naknade troškova zaposlenima</t>
  </si>
  <si>
    <t>2.789.916,59</t>
  </si>
  <si>
    <t>32 Materijalni rashodi</t>
  </si>
  <si>
    <t>18.824,79</t>
  </si>
  <si>
    <t>3133 Doprinosi za obvezno osiguranje u slučaju nezaposlenosti</t>
  </si>
  <si>
    <t>183.246,70</t>
  </si>
  <si>
    <t>3132 Doprinosi za obvezno zdravstveno osiguranje</t>
  </si>
  <si>
    <t>202.071,49</t>
  </si>
  <si>
    <t>313 Doprinosi na plaće</t>
  </si>
  <si>
    <t>57.956,00</t>
  </si>
  <si>
    <t>3121 Ostali rashodi za zaposlene</t>
  </si>
  <si>
    <t>312 Ostali rashodi za zaposlene</t>
  </si>
  <si>
    <t>1.155.108,22</t>
  </si>
  <si>
    <t>3111 Plaće za redovan rad</t>
  </si>
  <si>
    <t>311 Plaće (Bruto)</t>
  </si>
  <si>
    <t>1.415.135,71</t>
  </si>
  <si>
    <t>31 Rashodi za zaposlene</t>
  </si>
  <si>
    <t>6.621.386,52</t>
  </si>
  <si>
    <t>3 Rashodi poslovanja</t>
  </si>
  <si>
    <t>Izvorni plan proračuna</t>
  </si>
  <si>
    <t xml:space="preserve"> SVEUKUPNI PRIHODI</t>
  </si>
  <si>
    <t>7.597.460,16</t>
  </si>
  <si>
    <t>Izvor 1. OPĆI PIRIHODI I PRIMICI</t>
  </si>
  <si>
    <t>6.464.490,95</t>
  </si>
  <si>
    <t>Izvor 1.1. Opći prihodi i primici</t>
  </si>
  <si>
    <t>Izvor 4. PRIHODI ZA POSEBNE NAMJENE</t>
  </si>
  <si>
    <t>883.548,18</t>
  </si>
  <si>
    <t>Izvor 4.1. Prihodi za posebne namjene</t>
  </si>
  <si>
    <t>571.373,18</t>
  </si>
  <si>
    <t>Izvor 4.5. Prihodi za posebne namjene - Dječji vrtić Cvrkutić</t>
  </si>
  <si>
    <t>296.101,00</t>
  </si>
  <si>
    <t>Izvor 4.6. Prihodi za posebne namjene - Gradska knjižnica Oroslavje</t>
  </si>
  <si>
    <t>16.073,00</t>
  </si>
  <si>
    <t>Izvor 4.7. Prihodi za posebne namjene - Otvoreno učilište Oroslavje</t>
  </si>
  <si>
    <t>0,00</t>
  </si>
  <si>
    <t>1,00</t>
  </si>
  <si>
    <t>Izvor 5. POMOĆI</t>
  </si>
  <si>
    <t xml:space="preserve">Izvor 5.1. Tekuće pomoć - državni proračun </t>
  </si>
  <si>
    <t>4.100,00</t>
  </si>
  <si>
    <t>Izvor 5.2. Ostale pomoći</t>
  </si>
  <si>
    <t>63.080,00</t>
  </si>
  <si>
    <t>Izvor 5.3. Pomoći - Proračunski korisnici</t>
  </si>
  <si>
    <t>64.760,00</t>
  </si>
  <si>
    <t>Izvor 5.5. Kapitalne pomoći iz državnog proračuna</t>
  </si>
  <si>
    <t>Izvor 6. DONACIJE</t>
  </si>
  <si>
    <t>Izvor 6.1. Donacije</t>
  </si>
  <si>
    <t>Izvor 6.2. Kapitalne donacije građana - Asfaltiranje</t>
  </si>
  <si>
    <t>Izvor 7. PRIHODI OD PRODAJE ILI ZAMJENE NEFINANCIJSKE IMOVINE</t>
  </si>
  <si>
    <t>Izvor 7.1. Prihodi od prodaje stanova</t>
  </si>
  <si>
    <t>48.687,76</t>
  </si>
  <si>
    <t>Izvor 7.2. Prihodi od prodaje stanova u vlasništvu grada</t>
  </si>
  <si>
    <t>44.943,60</t>
  </si>
  <si>
    <t xml:space="preserve"> SVEUKUPNI RASHODI</t>
  </si>
  <si>
    <t>7.963.706,53</t>
  </si>
  <si>
    <t>5.998.125,03</t>
  </si>
  <si>
    <t>1.478.486,43</t>
  </si>
  <si>
    <t>260.000,00</t>
  </si>
  <si>
    <t>26.187,55</t>
  </si>
  <si>
    <t>312.686,00</t>
  </si>
  <si>
    <t>14.105,00</t>
  </si>
  <si>
    <t>46,00</t>
  </si>
  <si>
    <t>Izvor 5.6. Kapitalne pomoći iz Županijskog proračuna</t>
  </si>
  <si>
    <t>100.000,00</t>
  </si>
  <si>
    <t>7.000,00</t>
  </si>
  <si>
    <t>Izvor 5.7. Kapitalne pomoći -  skulpure u parku</t>
  </si>
  <si>
    <t>Izvor 5.9. Kapitalne pomoći - DOM KULTURE</t>
  </si>
  <si>
    <t>80.000,00</t>
  </si>
  <si>
    <t>280.000,00</t>
  </si>
  <si>
    <t>1.000,00</t>
  </si>
  <si>
    <t>11.000,00</t>
  </si>
  <si>
    <t>600.000,00</t>
  </si>
  <si>
    <t>1.100.384,11</t>
  </si>
  <si>
    <t>4,88%</t>
  </si>
  <si>
    <t>92.013,31</t>
  </si>
  <si>
    <t>150.000,00</t>
  </si>
  <si>
    <t>101.594,23</t>
  </si>
  <si>
    <t>25.000,00</t>
  </si>
  <si>
    <t>708.204,38</t>
  </si>
  <si>
    <t>33.287,50</t>
  </si>
  <si>
    <t>75.945,40</t>
  </si>
  <si>
    <t>236.980,70</t>
  </si>
  <si>
    <t>18.180,00</t>
  </si>
  <si>
    <t>50.985,52</t>
  </si>
  <si>
    <t>52,16%</t>
  </si>
  <si>
    <t>65.000,00</t>
  </si>
  <si>
    <t>55.000,00</t>
  </si>
  <si>
    <t>120.000,00</t>
  </si>
  <si>
    <t>285.000,00</t>
  </si>
  <si>
    <t>8 Primici od financijske imovine i zaduživanja</t>
  </si>
  <si>
    <t>84 Primici od zaduživanja</t>
  </si>
  <si>
    <t>844 Primljeni krediti i zajmovi od kreditnih i ostalih financijskih institucija izvan javnog sektora</t>
  </si>
  <si>
    <t>5 Izdaci za financijsku imovinu i otplate zajmova</t>
  </si>
  <si>
    <t>26.378,02</t>
  </si>
  <si>
    <t>54 Izdaci za otplatu glavnice primljenih kredita i zajmova</t>
  </si>
  <si>
    <t>544 Otplata glavnice primljenih kredita i zajmova od kreditnih i ostalih financijskih institucija izvan</t>
  </si>
  <si>
    <t>5445 Otplata glavnice primljenih zajmova od ostalih tuzemnih financijskih institucija izvan javnog sektor</t>
  </si>
  <si>
    <r>
      <t xml:space="preserve">Prihodi i rashodi po razredima, skupinama i podskupinama utvrđuju se u </t>
    </r>
    <r>
      <rPr>
        <b/>
        <sz val="10"/>
        <color indexed="8"/>
        <rFont val="Calibri"/>
        <family val="2"/>
      </rPr>
      <t>Računu prihoda i rashoda</t>
    </r>
  </si>
  <si>
    <r>
      <t>a primici i izdaci po razredima, skupinama i podskupinama utvrđuju se u</t>
    </r>
    <r>
      <rPr>
        <b/>
        <sz val="10"/>
        <color indexed="8"/>
        <rFont val="Calibri"/>
        <family val="2"/>
      </rPr>
      <t xml:space="preserve"> Računu financiranja</t>
    </r>
  </si>
  <si>
    <t>IZDACI  PO  IZVORIMA</t>
  </si>
  <si>
    <t xml:space="preserve"> SVEUKUPNO RASHODI / IZDACI</t>
  </si>
  <si>
    <t>Razdjel 001 GRADSKO VIJEĆE, GRADONAČELNIK</t>
  </si>
  <si>
    <t>47.65%</t>
  </si>
  <si>
    <t>Program 1001 DONOŠENJE AKATA I MJERA IZ DJELOKRUGA PRED.I IZVR. TIJELA</t>
  </si>
  <si>
    <t>41.23%</t>
  </si>
  <si>
    <t>3291</t>
  </si>
  <si>
    <t>Naknade za rad predstavničkih i izvršnih tijela, povjerenstava i slično</t>
  </si>
  <si>
    <t>3295</t>
  </si>
  <si>
    <t>Pristojbe i naknade</t>
  </si>
  <si>
    <t>3296</t>
  </si>
  <si>
    <t>Troškovi sudskih postupaka</t>
  </si>
  <si>
    <t>3433</t>
  </si>
  <si>
    <t>Zatezne kamate</t>
  </si>
  <si>
    <t>Aktivnost A100002 Naknada Poreznoj upravi</t>
  </si>
  <si>
    <t>Tekući projekt T100002 EU PROJEKTI</t>
  </si>
  <si>
    <t>Program 1002 RAZVOJ CIVILNOG DRUŠTVA - POLITIČKE STRANKE TE JAČANJE PARTNERSTVA I SURADNJE</t>
  </si>
  <si>
    <t>Aktivnost A100002 Partnerstva i članstva Grada Oroslavje</t>
  </si>
  <si>
    <t>3294</t>
  </si>
  <si>
    <t>Članarine i norme</t>
  </si>
  <si>
    <t>Program 1001 PRIPREMA I DONOŠENJE AKATA IZ DJELOKRUGA TIJELA</t>
  </si>
  <si>
    <t>Aktivnost A100001 Administrativno, tehničko i stručno osoblje</t>
  </si>
  <si>
    <t>50.17%</t>
  </si>
  <si>
    <t>Aktivnost A100002 Rad Vlastitog pogona</t>
  </si>
  <si>
    <t>50.0%</t>
  </si>
  <si>
    <t>Aktivnost A100003 Održavanje kombi vozila</t>
  </si>
  <si>
    <t>Aktivnost A100004 Rad poljoprivrednog redara</t>
  </si>
  <si>
    <t>3631</t>
  </si>
  <si>
    <t>Tekuće pomoći unutar općeg proračuna</t>
  </si>
  <si>
    <t>Kapitalni projekt K100001 Nabava dugotrajne imovine JUO</t>
  </si>
  <si>
    <t>4262</t>
  </si>
  <si>
    <t>Ulaganja u računalne programe</t>
  </si>
  <si>
    <t xml:space="preserve">Kapitalni projekt K100003 Nabava gospodarskog vozila </t>
  </si>
  <si>
    <t>Tekući projekt T100001 Javni radovi -HZ za zapošljavanje</t>
  </si>
  <si>
    <t>Tekući projekt T100002 Stručno osposobljavanje - rad bez zasnivanja radnog odnosa</t>
  </si>
  <si>
    <t>Program 1002 UPRAVLJANJE IMOVINOM</t>
  </si>
  <si>
    <t>Aktivnost A100001 Održavanje DD Gornje Oroslavje</t>
  </si>
  <si>
    <t>Aktivnost A100002 Održavnje DD Andraševec</t>
  </si>
  <si>
    <t>Aktivnost A100003 Održavnje DD Mokrice</t>
  </si>
  <si>
    <t>Aktivnost A100004 Održavanje DD Slatina</t>
  </si>
  <si>
    <t xml:space="preserve">Aktivnost A100005 Održavnje ostalih zgrada </t>
  </si>
  <si>
    <t>Aktivnost A100006 Troškovi javne rasvjete</t>
  </si>
  <si>
    <t>Aktivnost A100007 Gradska vijećnica - novi prostor</t>
  </si>
  <si>
    <t>Aktivnost A100008 Redovan rad mrtvačnice i groblja</t>
  </si>
  <si>
    <t>Kapitalni projekt K100001 Nabava opreme za DD i ostale zgrade</t>
  </si>
  <si>
    <t>Kapitalni projekt K100002 Izgradnja i dodatna ulaganja - DD Gornje Oroslavje</t>
  </si>
  <si>
    <t>Kapitalni projekt K100003 Izgradnja i dodatna ulaganja DD Andraševec</t>
  </si>
  <si>
    <t>Kapitalni projekt K100004 Izgradnja i dodatna ulaganja - DD Mokrice</t>
  </si>
  <si>
    <t>Kapitalni projekt K100005 Izgradnja i dodatna ulaganja - DD Slatina</t>
  </si>
  <si>
    <t>Kapitalni projekt K100006 Izgradnja i dodatna ulaganja na ostalim zgradama</t>
  </si>
  <si>
    <t>Kapitalni projekt K100007 Izgradnja i dodatna ulaganja - Mrtvačnica</t>
  </si>
  <si>
    <t>Program 1003 ORGANIZIRANJE I PROVOĐENJE ZAŠTITE I SPAŠAVANJA</t>
  </si>
  <si>
    <t>Aktivnost A100001 Redovna djelatnost JVP Zabok</t>
  </si>
  <si>
    <t>Aktivnost A100002 Civilna zaštita</t>
  </si>
  <si>
    <t>Aktivnost A100003 Djelovanje kroz udruge</t>
  </si>
  <si>
    <t>Aktivnost A100004 Djelovanje DVD na području grada Oroslavja</t>
  </si>
  <si>
    <t>Tekući projekt T100001 Sufinanciranje projekta - Policija u zajednici</t>
  </si>
  <si>
    <t>Program 1004 JAČANJE GOSPODARSTVA</t>
  </si>
  <si>
    <t>Aktivnost A100001 Redovna djelatnost Turističke zajednice</t>
  </si>
  <si>
    <t>Aktivnost A100002 Rad poduzetničkog inkubatora</t>
  </si>
  <si>
    <t>Kapitalni projekt K100001 Prostorno planiranje</t>
  </si>
  <si>
    <t>4263</t>
  </si>
  <si>
    <t>Umjetnička, literarna i znanstvena djela</t>
  </si>
  <si>
    <t>Tekući projekt T100001 Subvencioniranje kamata za odobrene kredite malim i srednjim poduzetnicima</t>
  </si>
  <si>
    <t>35</t>
  </si>
  <si>
    <t>Subvencije</t>
  </si>
  <si>
    <t>3523</t>
  </si>
  <si>
    <t>Subvencije poljoprivrednicima i obrtnicima</t>
  </si>
  <si>
    <t>Tekući projekt T100002 Subvencije trgovačkim društvima, obrtnicima za rekonstrukciju, dogradnju</t>
  </si>
  <si>
    <t>Tekući projekt T100005 Potpore poljoprivredi kroz rad udruga</t>
  </si>
  <si>
    <t>Program 1005 ZAŠTITA OKOLIŠA</t>
  </si>
  <si>
    <t>Aktivnost A100001 Odvoz krupnog i glomaznog otpada</t>
  </si>
  <si>
    <t>Aktivnost A100002 Troškovi za zaštitu kućnih ljubimaca</t>
  </si>
  <si>
    <t>Aktivnost A100003 Higijeničarska služba</t>
  </si>
  <si>
    <t>Aktivnost A100004 Sanacija nelegalnih odlagališta smeća</t>
  </si>
  <si>
    <t>Aktivnost A100005 Čišćenje snijega i posipanje cesta i nogostupa zbog poledice</t>
  </si>
  <si>
    <t>Aktivnost A100006 Strojno orezivanje raslinja uz prometnice i siječa suhih stabala</t>
  </si>
  <si>
    <t>Kapitalni projekt K100002 Uređenje reciklažnog dvorišta</t>
  </si>
  <si>
    <t>Aktivnost A100002 Otplata glavnice primljenih zajmova za traktor</t>
  </si>
  <si>
    <t>Kapitalni projekt K100006 Izgradnja radne zone - komunalna infrastruktura</t>
  </si>
  <si>
    <t>4222</t>
  </si>
  <si>
    <t>Komunikacijska oprema</t>
  </si>
  <si>
    <t>Aktivnost A100001 Smještaj djece u drugim vrtićima</t>
  </si>
  <si>
    <t>Aktivnost A100002 Pomoć u radu djećjih vrtića - privatni</t>
  </si>
  <si>
    <t>Aktivnost A100003 Sufinancija troškova asistenata u nastavi</t>
  </si>
  <si>
    <t>Aktivnost A100004 Program produženog boravka u Osnovnoj školi</t>
  </si>
  <si>
    <t>Aktivnost A100005 Nabava knjiga za učenike Osnovne škole</t>
  </si>
  <si>
    <t>Aktivnost A100006 Sufinaciranje po programu Škola u prirodi</t>
  </si>
  <si>
    <t>Program 1014 DODATNE USLUGE U ZDRAVSTVU I PREVENTIVA</t>
  </si>
  <si>
    <t>Aktivnost A100002 Poslovi deratizacija i dezinsenkcije</t>
  </si>
  <si>
    <t>Aktivnost A100007 Stipendije i školarine prema socijalnom kriteriju</t>
  </si>
  <si>
    <t>Aktivnost A100008 Sufinaniranje troškova prijevoza djece s teškoćama u razvoju</t>
  </si>
  <si>
    <t>Aktivnost A100002 Promicanje vrijednosti domovinskog rata</t>
  </si>
  <si>
    <t>28.0%</t>
  </si>
  <si>
    <t>Aktivnost A100002 Redovna djelatnost Otvorenog učilišta</t>
  </si>
  <si>
    <t>2. EKONOMSKA  I PROGRAMSKA KLASIFIKACIJA</t>
  </si>
  <si>
    <t>Izvršenje 30.06.</t>
  </si>
  <si>
    <t>8. NAMJENSKI PRIHODI OD ZADUŽENJA</t>
  </si>
  <si>
    <t>8.1. Namjenski prihodi od zaduživanja</t>
  </si>
  <si>
    <t>II  POSEBNI DIO</t>
  </si>
  <si>
    <t>I  OPĆI DIO</t>
  </si>
  <si>
    <t>POLUGODIŠNJI IZVJEŠTAJ O IZVRŠENJU PRORAČUNA GRADA OROSLAVJA ZA 2019.</t>
  </si>
  <si>
    <t xml:space="preserve">Polugodišnji izvještaj o izvršenju proračuna  grada Oroslavja za razdoblje od 01.01. do 30.06.2019. </t>
  </si>
  <si>
    <t>30.06.2018.(1)</t>
  </si>
  <si>
    <t>2019.(2)</t>
  </si>
  <si>
    <t>30.06.2019.(3)</t>
  </si>
  <si>
    <t>34.914.300,00</t>
  </si>
  <si>
    <t>7.643.185,47</t>
  </si>
  <si>
    <t>13.450.000,00</t>
  </si>
  <si>
    <t>6.353.337,90</t>
  </si>
  <si>
    <t>11.600.000,00</t>
  </si>
  <si>
    <t>5.771.786,98</t>
  </si>
  <si>
    <t>4.606.271,12</t>
  </si>
  <si>
    <t>469.391,01</t>
  </si>
  <si>
    <t>151.499,18</t>
  </si>
  <si>
    <t>371.068,07</t>
  </si>
  <si>
    <t>173.557,60</t>
  </si>
  <si>
    <t>1.500.000,00</t>
  </si>
  <si>
    <t>456.694,37</t>
  </si>
  <si>
    <t>8.195,88</t>
  </si>
  <si>
    <t>448.498,49</t>
  </si>
  <si>
    <t>350.000,00</t>
  </si>
  <si>
    <t>124.856,55</t>
  </si>
  <si>
    <t>124.516,55</t>
  </si>
  <si>
    <t>340,00</t>
  </si>
  <si>
    <t>14.430.000,00</t>
  </si>
  <si>
    <t>98.340,00</t>
  </si>
  <si>
    <t>515.000,00</t>
  </si>
  <si>
    <t>155.000,00</t>
  </si>
  <si>
    <t>66.340,00</t>
  </si>
  <si>
    <t>32.000,00</t>
  </si>
  <si>
    <t>13.700.000,00</t>
  </si>
  <si>
    <t>35,71</t>
  </si>
  <si>
    <t>892.300,00</t>
  </si>
  <si>
    <t>280.905,25</t>
  </si>
  <si>
    <t>18.449,38</t>
  </si>
  <si>
    <t>114.294,58</t>
  </si>
  <si>
    <t>124.321,14</t>
  </si>
  <si>
    <t>23.840,15</t>
  </si>
  <si>
    <t>5.798.200,00</t>
  </si>
  <si>
    <t>902.632,57</t>
  </si>
  <si>
    <t>95.000,00</t>
  </si>
  <si>
    <t>24.744,69</t>
  </si>
  <si>
    <t>9.000,30</t>
  </si>
  <si>
    <t>8.937,04</t>
  </si>
  <si>
    <t>6.807,35</t>
  </si>
  <si>
    <t>903.200,00</t>
  </si>
  <si>
    <t>471.153,45</t>
  </si>
  <si>
    <t>44.438,45</t>
  </si>
  <si>
    <t>426.715,00</t>
  </si>
  <si>
    <t>4.800.000,00</t>
  </si>
  <si>
    <t>406.734,43</t>
  </si>
  <si>
    <t>83.764,17</t>
  </si>
  <si>
    <t>322.970,26</t>
  </si>
  <si>
    <t>2.160,00</t>
  </si>
  <si>
    <t>6631 Tekuće donacije</t>
  </si>
  <si>
    <t>1.160,00</t>
  </si>
  <si>
    <t>5.774,04</t>
  </si>
  <si>
    <t>186.000,00</t>
  </si>
  <si>
    <t>14.885,97</t>
  </si>
  <si>
    <t>21,89%</t>
  </si>
  <si>
    <t>47,24%</t>
  </si>
  <si>
    <t>49,76%</t>
  </si>
  <si>
    <t>30,45%</t>
  </si>
  <si>
    <t>35,67%</t>
  </si>
  <si>
    <t>0,68%</t>
  </si>
  <si>
    <t>63,45%</t>
  </si>
  <si>
    <t>31,48%</t>
  </si>
  <si>
    <t>15,57%</t>
  </si>
  <si>
    <t>26,05%</t>
  </si>
  <si>
    <t>8,47%</t>
  </si>
  <si>
    <t>8,64%</t>
  </si>
  <si>
    <t>1,86%</t>
  </si>
  <si>
    <t>8,00%</t>
  </si>
  <si>
    <t>16.085.000,00</t>
  </si>
  <si>
    <t>6.633.032,76</t>
  </si>
  <si>
    <t>41,24%</t>
  </si>
  <si>
    <t>4.217.100,00</t>
  </si>
  <si>
    <t>1.566.433,70</t>
  </si>
  <si>
    <t>37,14%</t>
  </si>
  <si>
    <t>3.405.000,00</t>
  </si>
  <si>
    <t>1.280.514,08</t>
  </si>
  <si>
    <t>37,61%</t>
  </si>
  <si>
    <t>200.100,00</t>
  </si>
  <si>
    <t>74.796,67</t>
  </si>
  <si>
    <t>37,38%</t>
  </si>
  <si>
    <t>612.000,00</t>
  </si>
  <si>
    <t>211.122,95</t>
  </si>
  <si>
    <t>34,50%</t>
  </si>
  <si>
    <t>207.863,27</t>
  </si>
  <si>
    <t>3.259,68</t>
  </si>
  <si>
    <t>5.567.300,00</t>
  </si>
  <si>
    <t>2.384.832,96</t>
  </si>
  <si>
    <t>42,84%</t>
  </si>
  <si>
    <t>142.000,00</t>
  </si>
  <si>
    <t>58.202,44</t>
  </si>
  <si>
    <t>40,99%</t>
  </si>
  <si>
    <t>15.241,50</t>
  </si>
  <si>
    <t>29.919,44</t>
  </si>
  <si>
    <t>7.122,50</t>
  </si>
  <si>
    <t>5.919,00</t>
  </si>
  <si>
    <t>1.002.600,00</t>
  </si>
  <si>
    <t>462.155,32</t>
  </si>
  <si>
    <t>46,10%</t>
  </si>
  <si>
    <t>132.790,65</t>
  </si>
  <si>
    <t>74.395,00</t>
  </si>
  <si>
    <t>208.209,82</t>
  </si>
  <si>
    <t>36.672,60</t>
  </si>
  <si>
    <t>5.121,75</t>
  </si>
  <si>
    <t>4.965,50</t>
  </si>
  <si>
    <t>3.776.300,00</t>
  </si>
  <si>
    <t>1.638.482,18</t>
  </si>
  <si>
    <t>43,39%</t>
  </si>
  <si>
    <t>36.112,81</t>
  </si>
  <si>
    <t>675.725,74</t>
  </si>
  <si>
    <t>106.717,50</t>
  </si>
  <si>
    <t>82.467,67</t>
  </si>
  <si>
    <t>223.322,78</t>
  </si>
  <si>
    <t>72.741,56</t>
  </si>
  <si>
    <t>267.478,53</t>
  </si>
  <si>
    <t>66.683,80</t>
  </si>
  <si>
    <t>107.231,79</t>
  </si>
  <si>
    <t>76.000,00</t>
  </si>
  <si>
    <t>496,00</t>
  </si>
  <si>
    <t>0,65%</t>
  </si>
  <si>
    <t>570.400,00</t>
  </si>
  <si>
    <t>225.497,02</t>
  </si>
  <si>
    <t>39,53%</t>
  </si>
  <si>
    <t>86.873,76</t>
  </si>
  <si>
    <t>20.945,26</t>
  </si>
  <si>
    <t>29.406,82</t>
  </si>
  <si>
    <t>4.008,86</t>
  </si>
  <si>
    <t>7.928,50</t>
  </si>
  <si>
    <t>937,50</t>
  </si>
  <si>
    <t>75.396,32</t>
  </si>
  <si>
    <t>159.600,00</t>
  </si>
  <si>
    <t>56.301,25</t>
  </si>
  <si>
    <t>35,28%</t>
  </si>
  <si>
    <t>42.000,00</t>
  </si>
  <si>
    <t>4.695,06</t>
  </si>
  <si>
    <t>11,18%</t>
  </si>
  <si>
    <t>117.600,00</t>
  </si>
  <si>
    <t>51.606,19</t>
  </si>
  <si>
    <t>43,88%</t>
  </si>
  <si>
    <t>23.649,22</t>
  </si>
  <si>
    <t>343,37</t>
  </si>
  <si>
    <t>27.613,60</t>
  </si>
  <si>
    <t>625.000,00</t>
  </si>
  <si>
    <t>42.964,51</t>
  </si>
  <si>
    <t>6,87%</t>
  </si>
  <si>
    <t>1.183.000,00</t>
  </si>
  <si>
    <t>284.021,01</t>
  </si>
  <si>
    <t>24,01%</t>
  </si>
  <si>
    <t>366.000,00</t>
  </si>
  <si>
    <t>17.106,38</t>
  </si>
  <si>
    <t>4,67%</t>
  </si>
  <si>
    <t>817.000,00</t>
  </si>
  <si>
    <t>266.914,63</t>
  </si>
  <si>
    <t>32,67%</t>
  </si>
  <si>
    <t>2.034.000,00</t>
  </si>
  <si>
    <t>1.006.721,73</t>
  </si>
  <si>
    <t>49,49%</t>
  </si>
  <si>
    <t>333.005,00</t>
  </si>
  <si>
    <t>673.716,73</t>
  </si>
  <si>
    <t>2.299.000,00</t>
  </si>
  <si>
    <t>1.291.757,60</t>
  </si>
  <si>
    <t>56,19%</t>
  </si>
  <si>
    <t>2.219.000,00</t>
  </si>
  <si>
    <t>58,21%</t>
  </si>
  <si>
    <t>24.194.300,00</t>
  </si>
  <si>
    <t>1.647.565,19</t>
  </si>
  <si>
    <t>6,81%</t>
  </si>
  <si>
    <t>12.774.300,00</t>
  </si>
  <si>
    <t>1.378.093,94</t>
  </si>
  <si>
    <t>10,79%</t>
  </si>
  <si>
    <t>10.970.000,00</t>
  </si>
  <si>
    <t>965.139,75</t>
  </si>
  <si>
    <t>8,80%</t>
  </si>
  <si>
    <t>66.990,00</t>
  </si>
  <si>
    <t>329.236,25</t>
  </si>
  <si>
    <t>568.913,50</t>
  </si>
  <si>
    <t>1.024.300,00</t>
  </si>
  <si>
    <t>76.807,56</t>
  </si>
  <si>
    <t>7,50%</t>
  </si>
  <si>
    <t>23.347,00</t>
  </si>
  <si>
    <t>10.980,00</t>
  </si>
  <si>
    <t>6.385,00</t>
  </si>
  <si>
    <t>36.095,56</t>
  </si>
  <si>
    <t>256.520,63</t>
  </si>
  <si>
    <t>42,75%</t>
  </si>
  <si>
    <t>48.066,00</t>
  </si>
  <si>
    <t>31.560,00</t>
  </si>
  <si>
    <t>39,45%</t>
  </si>
  <si>
    <t>10.400,00</t>
  </si>
  <si>
    <t>21.160,00</t>
  </si>
  <si>
    <t>11.420.000,00</t>
  </si>
  <si>
    <t>269.471,25</t>
  </si>
  <si>
    <t>2,36%</t>
  </si>
  <si>
    <t>11.370.000,00</t>
  </si>
  <si>
    <t>2,37%</t>
  </si>
  <si>
    <t>452 Dodatna ulaganja na postrojenjima i opremi</t>
  </si>
  <si>
    <t>35.100.300,00</t>
  </si>
  <si>
    <t>7.658.071,44</t>
  </si>
  <si>
    <t>21,82%</t>
  </si>
  <si>
    <t>14.344.300,00</t>
  </si>
  <si>
    <t>6.642.396,95</t>
  </si>
  <si>
    <t>46,31%</t>
  </si>
  <si>
    <t>6.175.000,00</t>
  </si>
  <si>
    <t>900.288,52</t>
  </si>
  <si>
    <t>14,58%</t>
  </si>
  <si>
    <t>5.030.000,00</t>
  </si>
  <si>
    <t>476.069,52</t>
  </si>
  <si>
    <t>9,46%</t>
  </si>
  <si>
    <t>Izvor 4.2. HZ za zapošljavanje-Stručno osposobljavanje</t>
  </si>
  <si>
    <t>Izvor 4.3. Prihodi za posebne namjene - Javni radovi</t>
  </si>
  <si>
    <t>Izvor 4.4. Prihodi za posebne namjene - refundacija šteta</t>
  </si>
  <si>
    <t>130.437,00</t>
  </si>
  <si>
    <t>762.300,00</t>
  </si>
  <si>
    <t>282.260,00</t>
  </si>
  <si>
    <t>37,03%</t>
  </si>
  <si>
    <t>62.700,00</t>
  </si>
  <si>
    <t>11.521,00</t>
  </si>
  <si>
    <t>18,37%</t>
  </si>
  <si>
    <t>14.370.000,00</t>
  </si>
  <si>
    <t>3.900,00</t>
  </si>
  <si>
    <t>3.080,00</t>
  </si>
  <si>
    <t>5,60%</t>
  </si>
  <si>
    <t>135.000,00</t>
  </si>
  <si>
    <t>91.360,00</t>
  </si>
  <si>
    <t>67,67%</t>
  </si>
  <si>
    <t>Izvor 5.4. Kapitalne pomoći   - sredstva EU</t>
  </si>
  <si>
    <t>Izvor 5.8. Pomoći - Sanacija šteta od elementarne nepogode</t>
  </si>
  <si>
    <t>11,60%</t>
  </si>
  <si>
    <t>Izvor 6.4. Donacije od trgovačkih društava</t>
  </si>
  <si>
    <t>Izvor 6.5. Donacije - Dječji vrtić Oroslavje</t>
  </si>
  <si>
    <t>Izvor 6.6. Donacije - Gradska knjižnica Oroslavje</t>
  </si>
  <si>
    <t>Izvor 6.7. Donacije - Otvoreno učilište Oroslavje</t>
  </si>
  <si>
    <t>66.000,00</t>
  </si>
  <si>
    <t>22,55%</t>
  </si>
  <si>
    <t>13.996.100,00</t>
  </si>
  <si>
    <t>6.102.200,00</t>
  </si>
  <si>
    <t>4.957.000,00</t>
  </si>
  <si>
    <t>200,00</t>
  </si>
  <si>
    <t>Funkcijska klasifikacija  SVEUKUPNI RASHODI</t>
  </si>
  <si>
    <t>40.279.300,00</t>
  </si>
  <si>
    <t>8.280.597,95</t>
  </si>
  <si>
    <t>20,56%</t>
  </si>
  <si>
    <t>Funkcijska klasifikacija 01 Opće javne usluge</t>
  </si>
  <si>
    <t>9.981.000,00</t>
  </si>
  <si>
    <t>1.890.502,89</t>
  </si>
  <si>
    <t>18,94%</t>
  </si>
  <si>
    <t>Funkcijska klasifikacija 011 Izvršna  i zakonodavna tijela, financijski i fiskalni poslovi, vanjski poslovi</t>
  </si>
  <si>
    <t>3.624.000,00</t>
  </si>
  <si>
    <t>1.449.770,43</t>
  </si>
  <si>
    <t>40,00%</t>
  </si>
  <si>
    <t>Funkcijska klasifikacija 013 Opće usluge</t>
  </si>
  <si>
    <t>6.077.000,00</t>
  </si>
  <si>
    <t>365.559,15</t>
  </si>
  <si>
    <t>6,02%</t>
  </si>
  <si>
    <t>Funkcijska klasifikacija 016 Opće javne usluge koje nisu drugdje svrstane</t>
  </si>
  <si>
    <t>75.173,31</t>
  </si>
  <si>
    <t>26,85%</t>
  </si>
  <si>
    <t>Funkcijska klasifikacija 03 Javni red i sigurnost</t>
  </si>
  <si>
    <t>815.000,00</t>
  </si>
  <si>
    <t>444.265,89</t>
  </si>
  <si>
    <t>54,51%</t>
  </si>
  <si>
    <t>Funkcijska klasifikacija 031 Usluge policije</t>
  </si>
  <si>
    <t>14.160,29</t>
  </si>
  <si>
    <t>128,73%</t>
  </si>
  <si>
    <t>Funkcijska klasifikacija 032 Usluge protupožarne zaštite</t>
  </si>
  <si>
    <t>797.000,00</t>
  </si>
  <si>
    <t>429.105,60</t>
  </si>
  <si>
    <t>53,84%</t>
  </si>
  <si>
    <t>Funkcijska klasifikacija 036 Rashodi za javni red i sigurnost koji nisu drugdje svrstani</t>
  </si>
  <si>
    <t>14,29%</t>
  </si>
  <si>
    <t>Funkcijska klasifikacija 04 Ekonomski poslovi</t>
  </si>
  <si>
    <t>7.932.000,00</t>
  </si>
  <si>
    <t>1.165.034,24</t>
  </si>
  <si>
    <t>14,69%</t>
  </si>
  <si>
    <t>Funkcijska klasifikacija 042 Poljoprivreda, šumarstvo, ribarstvo i lov</t>
  </si>
  <si>
    <t>16.750,00</t>
  </si>
  <si>
    <t>25,77%</t>
  </si>
  <si>
    <t>Funkcijska klasifikacija 044 Rudarstvo, proizvodnja i građevinarstvo</t>
  </si>
  <si>
    <t>37.714,51</t>
  </si>
  <si>
    <t>6,29%</t>
  </si>
  <si>
    <t>Funkcijska klasifikacija 045 Promet</t>
  </si>
  <si>
    <t>6.652.000,00</t>
  </si>
  <si>
    <t>847.714,03</t>
  </si>
  <si>
    <t>12,74%</t>
  </si>
  <si>
    <t>Funkcijska klasifikacija 046 Komunikacije</t>
  </si>
  <si>
    <t>40.500,00</t>
  </si>
  <si>
    <t>14,21%</t>
  </si>
  <si>
    <t>Funkcijska klasifikacija 047 Ostale industrije</t>
  </si>
  <si>
    <t>222.355,70</t>
  </si>
  <si>
    <t>79,41%</t>
  </si>
  <si>
    <t>Funkcijska klasifikacija 048 Istraživanje i razvoj: Ekonomski poslovi</t>
  </si>
  <si>
    <t>Funkcijska klasifikacija 05 Zaštita okoliša</t>
  </si>
  <si>
    <t>2.212.000,00</t>
  </si>
  <si>
    <t>594.929,41</t>
  </si>
  <si>
    <t>26,90%</t>
  </si>
  <si>
    <t>Funkcijska klasifikacija 051 Gospodarenje otpadom</t>
  </si>
  <si>
    <t>1.957.000,00</t>
  </si>
  <si>
    <t>483.316,72</t>
  </si>
  <si>
    <t>24,70%</t>
  </si>
  <si>
    <t>Funkcijska klasifikacija 053 Smanjenje zagađivanja</t>
  </si>
  <si>
    <t>Funkcijska klasifikacija 054 Zaštita bioraznolikosti i krajolika</t>
  </si>
  <si>
    <t>17.748,13</t>
  </si>
  <si>
    <t>35,50%</t>
  </si>
  <si>
    <t>Funkcijska klasifikacija 055 Istraživanje i razvoj: Zaštita okoliša</t>
  </si>
  <si>
    <t>Funkcijska klasifikacija 056 Poslovi i usluge zaštite okoliša koji nisu drugdje svrstani</t>
  </si>
  <si>
    <t>145.000,00</t>
  </si>
  <si>
    <t>63.864,56</t>
  </si>
  <si>
    <t>44,04%</t>
  </si>
  <si>
    <t>Funkcijska klasifikacija 06 Usluge unapređenja stanovanja i zajednice</t>
  </si>
  <si>
    <t>6.452.000,00</t>
  </si>
  <si>
    <t>812.706,66</t>
  </si>
  <si>
    <t>12,60%</t>
  </si>
  <si>
    <t>Funkcijska klasifikacija 062 Razvoj zajednice</t>
  </si>
  <si>
    <t>5.572.000,00</t>
  </si>
  <si>
    <t>411.970,76</t>
  </si>
  <si>
    <t>7,39%</t>
  </si>
  <si>
    <t>Funkcijska klasifikacija 063 Opskrba vodom</t>
  </si>
  <si>
    <t>Funkcijska klasifikacija 064 Ulična rasvjeta</t>
  </si>
  <si>
    <t>830.000,00</t>
  </si>
  <si>
    <t>400.735,90</t>
  </si>
  <si>
    <t>48,28%</t>
  </si>
  <si>
    <t>Funkcijska klasifikacija 07 Zdravstvo</t>
  </si>
  <si>
    <t>184.000,00</t>
  </si>
  <si>
    <t>46.850,88</t>
  </si>
  <si>
    <t>25,46%</t>
  </si>
  <si>
    <t>Funkcijska klasifikacija 073 Bolničke službe</t>
  </si>
  <si>
    <t>34.000,00</t>
  </si>
  <si>
    <t>22.180,00</t>
  </si>
  <si>
    <t>65,24%</t>
  </si>
  <si>
    <t>Funkcijska klasifikacija 074 Službe javnog zdravstva</t>
  </si>
  <si>
    <t>24.670,88</t>
  </si>
  <si>
    <t>16,45%</t>
  </si>
  <si>
    <t>Funkcijska klasifikacija 08 Rekreacija, kultura i religija</t>
  </si>
  <si>
    <t>3.454.000,00</t>
  </si>
  <si>
    <t>1.178.043,90</t>
  </si>
  <si>
    <t>34,11%</t>
  </si>
  <si>
    <t>Funkcijska klasifikacija 081 Službe rekreacije i sporta</t>
  </si>
  <si>
    <t>1.395.000,00</t>
  </si>
  <si>
    <t>559.528,58</t>
  </si>
  <si>
    <t>40,11%</t>
  </si>
  <si>
    <t>Funkcijska klasifikacija 082 Službe kulture</t>
  </si>
  <si>
    <t>568.515,32</t>
  </si>
  <si>
    <t>27,95%</t>
  </si>
  <si>
    <t>Funkcijska klasifikacija 084 Religijske i druge službe zajednice</t>
  </si>
  <si>
    <t>200,00%</t>
  </si>
  <si>
    <t>Funkcijska klasifikacija 09 Obrazovanje</t>
  </si>
  <si>
    <t>8.384.300,00</t>
  </si>
  <si>
    <t>1.748.821,89</t>
  </si>
  <si>
    <t>20,86%</t>
  </si>
  <si>
    <t>Funkcijska klasifikacija 091 Predškolsko i osnovno obrazovanje</t>
  </si>
  <si>
    <t>7.377.300,00</t>
  </si>
  <si>
    <t>1.362.320,00</t>
  </si>
  <si>
    <t>18,47%</t>
  </si>
  <si>
    <t>Funkcijska klasifikacija 092 Srednjoškolsko  obrazovanje</t>
  </si>
  <si>
    <t>205.000,00</t>
  </si>
  <si>
    <t>79.600,00</t>
  </si>
  <si>
    <t>38,83%</t>
  </si>
  <si>
    <t>Funkcijska klasifikacija 094 Visoka naobrazba</t>
  </si>
  <si>
    <t>56.500,00</t>
  </si>
  <si>
    <t>56,50%</t>
  </si>
  <si>
    <t>Funkcijska klasifikacija 096 Dodatne usluge u obrazovanju</t>
  </si>
  <si>
    <t>702.000,00</t>
  </si>
  <si>
    <t>250.401,89</t>
  </si>
  <si>
    <t>Funkcijska klasifikacija 10 Socijalna zaštita</t>
  </si>
  <si>
    <t>865.000,00</t>
  </si>
  <si>
    <t>399.442,19</t>
  </si>
  <si>
    <t>46,18%</t>
  </si>
  <si>
    <t>Funkcijska klasifikacija 104 Obitelj i djeca</t>
  </si>
  <si>
    <t>38.375,00</t>
  </si>
  <si>
    <t>38,38%</t>
  </si>
  <si>
    <t>Funkcijska klasifikacija 106 Stanovanje</t>
  </si>
  <si>
    <t>12.880,80</t>
  </si>
  <si>
    <t>8,31%</t>
  </si>
  <si>
    <t>Funkcijska klasifikacija 107 Socijalna pomoć stanovništvu koje nije obuhvaćeno redovnim socijalnim programima</t>
  </si>
  <si>
    <t>340.000,00</t>
  </si>
  <si>
    <t>227.788,07</t>
  </si>
  <si>
    <t>67,00%</t>
  </si>
  <si>
    <t>Funkcijska klasifikacija 109 Aktivnosti socijalne zaštite koje nisu drugdje svrstane</t>
  </si>
  <si>
    <t>270.000,00</t>
  </si>
  <si>
    <t>120.398,32</t>
  </si>
  <si>
    <t>44,59%</t>
  </si>
  <si>
    <t>5.600.000,00</t>
  </si>
  <si>
    <t>157.927,87</t>
  </si>
  <si>
    <t>2,82%</t>
  </si>
  <si>
    <t>8443 Primljeni krediti od tuzemnih kreditnih institucija izvan javnog sektora</t>
  </si>
  <si>
    <t>221.000,00</t>
  </si>
  <si>
    <t>28.148,19</t>
  </si>
  <si>
    <t>106,71%</t>
  </si>
  <si>
    <t>5443 Otplata glavnice primljenih kredita od tuzemnih kreditnih institucija izvan javnog sektora</t>
  </si>
  <si>
    <t xml:space="preserve"> UKUPNI PRIMICI</t>
  </si>
  <si>
    <t xml:space="preserve"> UKUPNI IZDACI</t>
  </si>
  <si>
    <t>1. OPĆI PIRIHODI I PRIMICI</t>
  </si>
  <si>
    <t>1.1. Opći prihodi i primici</t>
  </si>
  <si>
    <t xml:space="preserve"> NETO FINANCIRANJE</t>
  </si>
  <si>
    <t>-26.378,02</t>
  </si>
  <si>
    <t>5.379.000,00</t>
  </si>
  <si>
    <t>129.779,68</t>
  </si>
  <si>
    <t>2,41%</t>
  </si>
  <si>
    <t>8.308.746,14</t>
  </si>
  <si>
    <t>20,52%</t>
  </si>
  <si>
    <t>486.929,87</t>
  </si>
  <si>
    <t>60,87%</t>
  </si>
  <si>
    <t>32.494.000,00</t>
  </si>
  <si>
    <t>6.543.395,94</t>
  </si>
  <si>
    <t>20,14%</t>
  </si>
  <si>
    <t>7.206.300,00</t>
  </si>
  <si>
    <t>1.278.420,33</t>
  </si>
  <si>
    <t>17,74%</t>
  </si>
  <si>
    <t>6.357.300,00</t>
  </si>
  <si>
    <t>891.890,00</t>
  </si>
  <si>
    <t>14,03%</t>
  </si>
  <si>
    <t>717.700,00</t>
  </si>
  <si>
    <t>338.431,00</t>
  </si>
  <si>
    <t>47,15%</t>
  </si>
  <si>
    <t>131.300,00</t>
  </si>
  <si>
    <t>48.099,33</t>
  </si>
  <si>
    <t>36,63%</t>
  </si>
  <si>
    <t>2019.(1)</t>
  </si>
  <si>
    <t>Rashodi i izdaci u ukupnom iznosu od 8.308.746,14  prikazani su u Posebnom dijelu Proračuna izvršenja po</t>
  </si>
  <si>
    <t>20.52%</t>
  </si>
  <si>
    <t>60.87%</t>
  </si>
  <si>
    <t>62.55%</t>
  </si>
  <si>
    <t>Aktivnost A100001 Redovan rad Gradonačelnika i Gradskog vijeća</t>
  </si>
  <si>
    <t>67.12%</t>
  </si>
  <si>
    <t>66.29%</t>
  </si>
  <si>
    <t>87.83%</t>
  </si>
  <si>
    <t>46.17%</t>
  </si>
  <si>
    <t>83.16%</t>
  </si>
  <si>
    <t>48.3%</t>
  </si>
  <si>
    <t>26.67%</t>
  </si>
  <si>
    <t>28.9%</t>
  </si>
  <si>
    <t>Aktivnost A100001 Rad političkih stranaka</t>
  </si>
  <si>
    <t>40.5%</t>
  </si>
  <si>
    <t>17.29%</t>
  </si>
  <si>
    <t>20.14%</t>
  </si>
  <si>
    <t>38.68%</t>
  </si>
  <si>
    <t>36.22%</t>
  </si>
  <si>
    <t>31.29%</t>
  </si>
  <si>
    <t>31.24%</t>
  </si>
  <si>
    <t>38.28%</t>
  </si>
  <si>
    <t>29.41%</t>
  </si>
  <si>
    <t>53.93%</t>
  </si>
  <si>
    <t>44.39%</t>
  </si>
  <si>
    <t>76.44%</t>
  </si>
  <si>
    <t>48.44%</t>
  </si>
  <si>
    <t>0.8%</t>
  </si>
  <si>
    <t>28.28%</t>
  </si>
  <si>
    <t>37.02%</t>
  </si>
  <si>
    <t>37.77%</t>
  </si>
  <si>
    <t>33.98%</t>
  </si>
  <si>
    <t>33.55%</t>
  </si>
  <si>
    <t>36.97%</t>
  </si>
  <si>
    <t>55.63%</t>
  </si>
  <si>
    <t>43.48%</t>
  </si>
  <si>
    <t>62.81%</t>
  </si>
  <si>
    <t>53.33%</t>
  </si>
  <si>
    <t>Izvor  4. PRIHODI ZA POSEBNE NAMJENE</t>
  </si>
  <si>
    <t>31.21%</t>
  </si>
  <si>
    <t>Izvor  4.1. Prihodi za posebne namjene</t>
  </si>
  <si>
    <t>13.22%</t>
  </si>
  <si>
    <t>13.09%</t>
  </si>
  <si>
    <t>22.06%</t>
  </si>
  <si>
    <t>29.65%</t>
  </si>
  <si>
    <t>8.27%</t>
  </si>
  <si>
    <t>32.21%</t>
  </si>
  <si>
    <t>Aktivnost A100005 Otplata glavnice primljenih zajmova za gospodarsko vozilo</t>
  </si>
  <si>
    <t>20.9%</t>
  </si>
  <si>
    <t>10.77%</t>
  </si>
  <si>
    <t>22.4%</t>
  </si>
  <si>
    <t>5443</t>
  </si>
  <si>
    <t>Otplata glavnice primljenih kredita od tuzemnih kreditnih institucija izvan javnog sektora</t>
  </si>
  <si>
    <t>17.34%</t>
  </si>
  <si>
    <t>13.08%</t>
  </si>
  <si>
    <t>30.13%</t>
  </si>
  <si>
    <t>128.26%</t>
  </si>
  <si>
    <t>Izvor  4.4. Prihodi za posebne namjene - refundacija šteta</t>
  </si>
  <si>
    <t>423</t>
  </si>
  <si>
    <t>Prijevozna sredstva</t>
  </si>
  <si>
    <t>4231</t>
  </si>
  <si>
    <t>Prijevozna sredstva u cestovnom prometu</t>
  </si>
  <si>
    <t>Izvor  8. NAMJENSKI PRIHODI OD ZADUŽENJA</t>
  </si>
  <si>
    <t>78.96%</t>
  </si>
  <si>
    <t>Izvor  8.1. Namjenski prihodi od zaduživanja</t>
  </si>
  <si>
    <t>25.8%</t>
  </si>
  <si>
    <t>Izvor  4.3. Prihodi za posebne namjene - Javni radovi</t>
  </si>
  <si>
    <t>26.15%</t>
  </si>
  <si>
    <t>26.54%</t>
  </si>
  <si>
    <t>24.12%</t>
  </si>
  <si>
    <t>16.93%</t>
  </si>
  <si>
    <t>Izvor  4.2. HZ za zapošljavanje-Stručno osposobljavanje</t>
  </si>
  <si>
    <t>3.2%</t>
  </si>
  <si>
    <t>26.86%</t>
  </si>
  <si>
    <t>39.25%</t>
  </si>
  <si>
    <t>21.03%</t>
  </si>
  <si>
    <t>44.64%</t>
  </si>
  <si>
    <t>62.42%</t>
  </si>
  <si>
    <t>32.78%</t>
  </si>
  <si>
    <t>41.22%</t>
  </si>
  <si>
    <t>73.16%</t>
  </si>
  <si>
    <t>24.31%</t>
  </si>
  <si>
    <t>402.4%</t>
  </si>
  <si>
    <t>29.08%</t>
  </si>
  <si>
    <t>119.33%</t>
  </si>
  <si>
    <t>20.75%</t>
  </si>
  <si>
    <t>1.31%</t>
  </si>
  <si>
    <t>42.89%</t>
  </si>
  <si>
    <t>6.88%</t>
  </si>
  <si>
    <t>13.75%</t>
  </si>
  <si>
    <t>34.32%</t>
  </si>
  <si>
    <t>60.42%</t>
  </si>
  <si>
    <t>13.45%</t>
  </si>
  <si>
    <t>41.43%</t>
  </si>
  <si>
    <t>Izvor  5. POMOĆI</t>
  </si>
  <si>
    <t>Izvor  5.4. Kapitalne pomoći   - sredstva EU</t>
  </si>
  <si>
    <t>35.89%</t>
  </si>
  <si>
    <t>Izvor  6. DONACIJE</t>
  </si>
  <si>
    <t>Izvor  6.4. Donacije od trgovačkih društava</t>
  </si>
  <si>
    <t>Izvor  7. PRIHODI OD PRODAJE ILI ZAMJENE NEFINANCIJSKE IMOVINE</t>
  </si>
  <si>
    <t>43.06%</t>
  </si>
  <si>
    <t>Izvor  7.2. Prihodi od prodaje stanova u vlasništvu grada</t>
  </si>
  <si>
    <t>Kapitalni projekt K100010 Uređenje "Štale" -gospodarski objekat Mokrice</t>
  </si>
  <si>
    <t>54.51%</t>
  </si>
  <si>
    <t>55.52%</t>
  </si>
  <si>
    <t>67.93%</t>
  </si>
  <si>
    <t>52.74%</t>
  </si>
  <si>
    <t>Kapitalni projekt K100001 Postava sigurnosnih kamera</t>
  </si>
  <si>
    <t>28.91%</t>
  </si>
  <si>
    <t>28.55%</t>
  </si>
  <si>
    <t>Tekući projekt T100002 Program prometne kulture za najmlađe</t>
  </si>
  <si>
    <t>24.79%</t>
  </si>
  <si>
    <t>91.7%</t>
  </si>
  <si>
    <t>100.87%</t>
  </si>
  <si>
    <t xml:space="preserve">Izvor  5.1. Tekuće pomoć - državni proračun </t>
  </si>
  <si>
    <t>Aktivnost A100003 Usluge održavanja  sinhronog pristupa internetu</t>
  </si>
  <si>
    <t>34.38%</t>
  </si>
  <si>
    <t>Kapitalni projekt K100002 Izgradnja širokopojasne infrastrukture pristupu interneta</t>
  </si>
  <si>
    <t>37.71%</t>
  </si>
  <si>
    <t>Tekući projekt T100003 Poticanje poljoprivrede - subvencioniranje uzgoja stoke</t>
  </si>
  <si>
    <t>21.0%</t>
  </si>
  <si>
    <t>28.75%</t>
  </si>
  <si>
    <t>26.9%</t>
  </si>
  <si>
    <t>101.11%</t>
  </si>
  <si>
    <t>300.0%</t>
  </si>
  <si>
    <t>34.9%</t>
  </si>
  <si>
    <t>Izvor  5.2. Ostale pomoći</t>
  </si>
  <si>
    <t>72.47%</t>
  </si>
  <si>
    <t>35.5%</t>
  </si>
  <si>
    <t>22.62%</t>
  </si>
  <si>
    <t>0.44%</t>
  </si>
  <si>
    <t>Kapitalni projekt K100003 Nabava spremnika za odvojeno prikupljanje otpada</t>
  </si>
  <si>
    <t>Tekući projekt T100001 Savjetodavne usluge u području zaštite okolkiša i gospodarenja otpadom</t>
  </si>
  <si>
    <t>Program 1006 ODRŽAVANJE OBJEKATA I UREĐAJA KOMUNALNE INFRASTRUKTURE</t>
  </si>
  <si>
    <t>38.47%</t>
  </si>
  <si>
    <t>40.7%</t>
  </si>
  <si>
    <t>56.98%</t>
  </si>
  <si>
    <t>26.73%</t>
  </si>
  <si>
    <t>85.26%</t>
  </si>
  <si>
    <t>7.01%</t>
  </si>
  <si>
    <t>81.38%</t>
  </si>
  <si>
    <t>Aktivnost A100006 Najam i održavanje javne rasvjete</t>
  </si>
  <si>
    <t>44.72%</t>
  </si>
  <si>
    <t>Izvor  5.8. Pomoći - Sanacija šteta od elementarne nepogode</t>
  </si>
  <si>
    <t>7.26%</t>
  </si>
  <si>
    <t>7.89%</t>
  </si>
  <si>
    <t>11.34%</t>
  </si>
  <si>
    <t>7.14%</t>
  </si>
  <si>
    <t>65.85%</t>
  </si>
  <si>
    <t>Kapitalni projekt K100002 Asfaltiranje cesta u naseljima i radnoj zoni</t>
  </si>
  <si>
    <t>3.85%</t>
  </si>
  <si>
    <t>538.2%</t>
  </si>
  <si>
    <t>Izvor  6.2. Kapitalne donacije građana - Asfaltiranje</t>
  </si>
  <si>
    <t>452</t>
  </si>
  <si>
    <t>Dodatna ulaganja na postrojenjima i opremi</t>
  </si>
  <si>
    <t>50.55%</t>
  </si>
  <si>
    <t>91.75%</t>
  </si>
  <si>
    <t>32.85%</t>
  </si>
  <si>
    <t>Kapitalni projekt K100014 Izgradnja biciklističkih staza</t>
  </si>
  <si>
    <t>3.01%</t>
  </si>
  <si>
    <t>243.75%</t>
  </si>
  <si>
    <t>Kapitalni projekt K100015 Sufinanciranje izgradnje oroslavsko-stubičke obilaznice</t>
  </si>
  <si>
    <t>41.29%</t>
  </si>
  <si>
    <t>70.27%</t>
  </si>
  <si>
    <t>Kapitalni projekt K100001 Projektna dokumentacija i izgradnja sportskih prostorija Nogometnog kluba</t>
  </si>
  <si>
    <t>4.09%</t>
  </si>
  <si>
    <t>Kapitalni projekt K100002 Uređenje prostorija Auto moto kluba</t>
  </si>
  <si>
    <t>200.0%</t>
  </si>
  <si>
    <t>19.17%</t>
  </si>
  <si>
    <t>37.28%</t>
  </si>
  <si>
    <t>51.62%</t>
  </si>
  <si>
    <t>17.54%</t>
  </si>
  <si>
    <t>49.31%</t>
  </si>
  <si>
    <t>104.49%</t>
  </si>
  <si>
    <t>3.33%</t>
  </si>
  <si>
    <t>Izvor  5.9. Kapitalne pomoći - DOM KULTURE</t>
  </si>
  <si>
    <t>111.88%</t>
  </si>
  <si>
    <t>Kapitalni projekt K100003 Kulturne manifestacija - oprema</t>
  </si>
  <si>
    <t>61.51%</t>
  </si>
  <si>
    <t>58.08%</t>
  </si>
  <si>
    <t>62.23%</t>
  </si>
  <si>
    <t>19.18%</t>
  </si>
  <si>
    <t>32.0%</t>
  </si>
  <si>
    <t>49.5%</t>
  </si>
  <si>
    <t>Kapitalni projekt K100001 Sufinanciranje izgradnje sportske dvorane Osnovne škole</t>
  </si>
  <si>
    <t>35.67%</t>
  </si>
  <si>
    <t>63.8%</t>
  </si>
  <si>
    <t>40.78%</t>
  </si>
  <si>
    <t>51.38%</t>
  </si>
  <si>
    <t>39.76%</t>
  </si>
  <si>
    <t>0.61%</t>
  </si>
  <si>
    <t>15.0%</t>
  </si>
  <si>
    <t>38.38%</t>
  </si>
  <si>
    <t>25.46%</t>
  </si>
  <si>
    <t>65.24%</t>
  </si>
  <si>
    <t>16.45%</t>
  </si>
  <si>
    <t>45.84%</t>
  </si>
  <si>
    <t>8.31%</t>
  </si>
  <si>
    <t>8.33%</t>
  </si>
  <si>
    <t>2.71%</t>
  </si>
  <si>
    <t>11.26%</t>
  </si>
  <si>
    <t>Izvor  7.1. Prihodi od prodaje stanova</t>
  </si>
  <si>
    <t>52.11%</t>
  </si>
  <si>
    <t>34.5%</t>
  </si>
  <si>
    <t>Aktivnost A100005 Ostale naknade ( ljetovanje djece, pogrebne usluge  i dr)</t>
  </si>
  <si>
    <t>84.98%</t>
  </si>
  <si>
    <t>77.11%</t>
  </si>
  <si>
    <t>105.77%</t>
  </si>
  <si>
    <t>75.57%</t>
  </si>
  <si>
    <t>212.5%</t>
  </si>
  <si>
    <t>35.71%</t>
  </si>
  <si>
    <t>56.5%</t>
  </si>
  <si>
    <t>17.74%</t>
  </si>
  <si>
    <t>43.29%</t>
  </si>
  <si>
    <t>53.63%</t>
  </si>
  <si>
    <t>53.98%</t>
  </si>
  <si>
    <t>51.01%</t>
  </si>
  <si>
    <t>83.34%</t>
  </si>
  <si>
    <t>39.0%</t>
  </si>
  <si>
    <t>30.8%</t>
  </si>
  <si>
    <t>29.75%</t>
  </si>
  <si>
    <t>25.28%</t>
  </si>
  <si>
    <t>Izvor  4.5. Prihodi za posebne namjene - Dječji vrtić Cvrkutić</t>
  </si>
  <si>
    <t>25.7%</t>
  </si>
  <si>
    <t>26.95%</t>
  </si>
  <si>
    <t>3.89%</t>
  </si>
  <si>
    <t>54.15%</t>
  </si>
  <si>
    <t>39.56%</t>
  </si>
  <si>
    <t>23.61%</t>
  </si>
  <si>
    <t>17.62%</t>
  </si>
  <si>
    <t>24.3%</t>
  </si>
  <si>
    <t>32.4%</t>
  </si>
  <si>
    <t>13.85%</t>
  </si>
  <si>
    <t>36.76%</t>
  </si>
  <si>
    <t>74.2%</t>
  </si>
  <si>
    <t>Izvor  5.3. Pomoći - Proračunski korisnici</t>
  </si>
  <si>
    <t>64.4%</t>
  </si>
  <si>
    <t>76.69%</t>
  </si>
  <si>
    <t>58.26%</t>
  </si>
  <si>
    <t>103.59%</t>
  </si>
  <si>
    <t>Izvor  6.5. Donacije - Dječji vrtić Oroslavje</t>
  </si>
  <si>
    <t>1.01%</t>
  </si>
  <si>
    <t>11.12%</t>
  </si>
  <si>
    <t>47.15%</t>
  </si>
  <si>
    <t>50.88%</t>
  </si>
  <si>
    <t>46.23%</t>
  </si>
  <si>
    <t>47.29%</t>
  </si>
  <si>
    <t>42.76%</t>
  </si>
  <si>
    <t>78.54%</t>
  </si>
  <si>
    <t>34.43%</t>
  </si>
  <si>
    <t>70.62%</t>
  </si>
  <si>
    <t>110.53%</t>
  </si>
  <si>
    <t>69.0%</t>
  </si>
  <si>
    <t>47.2%</t>
  </si>
  <si>
    <t>39.66%</t>
  </si>
  <si>
    <t>154.85%</t>
  </si>
  <si>
    <t>34.54%</t>
  </si>
  <si>
    <t>32.65%</t>
  </si>
  <si>
    <t>8.66%</t>
  </si>
  <si>
    <t>Izvor  4.6. Prihodi za posebne namjene - Gradska knjižnica Oroslavje</t>
  </si>
  <si>
    <t>58.18%</t>
  </si>
  <si>
    <t>Izvor  6.6. Donacije - Gradska knjižnica Oroslavje</t>
  </si>
  <si>
    <t>36.63%</t>
  </si>
  <si>
    <t>36.67%</t>
  </si>
  <si>
    <t>42.82%</t>
  </si>
  <si>
    <t>45.07%</t>
  </si>
  <si>
    <t>25.93%</t>
  </si>
  <si>
    <t>39.94%</t>
  </si>
  <si>
    <t>12.74%</t>
  </si>
  <si>
    <t>24.62%</t>
  </si>
  <si>
    <t>8.98%</t>
  </si>
  <si>
    <t>49.15%</t>
  </si>
  <si>
    <t>11.0%</t>
  </si>
  <si>
    <t>Izvor  4.7. Prihodi za posebne namjene - Otvoreno učilište Oroslavje</t>
  </si>
  <si>
    <t>22.0%</t>
  </si>
  <si>
    <t>Članak 4.</t>
  </si>
  <si>
    <t xml:space="preserve">III     PLAN RAZVOJNIH PROGRAMA  </t>
  </si>
  <si>
    <t>PRIKAZ  PROGRAMA KROZ STRATEŠKE ODREDNICE IZ STRATEGIJE RAZVOJA GRADA OROSLAVJA</t>
  </si>
  <si>
    <t>NAZIV PRIORITETA</t>
  </si>
  <si>
    <t>Program  Projekt Aktivnost/ RAZDJEL-GLAVA</t>
  </si>
  <si>
    <t>Pokazatelj rezultata</t>
  </si>
  <si>
    <t>Polazna vrijednost 2017.</t>
  </si>
  <si>
    <t>Ciljane vrijednosti 2018.</t>
  </si>
  <si>
    <t>Ciljane vrijednosti 2019.</t>
  </si>
  <si>
    <t>Ciljane vrijednosti 2020.</t>
  </si>
  <si>
    <t>Ciljane vrijednosti 2021.</t>
  </si>
  <si>
    <t>NAZIV PROGRAMA/Projekta/Aktivnosti</t>
  </si>
  <si>
    <t>PLAN 2019.</t>
  </si>
  <si>
    <t>IZVRŠENJE 30.06.2019.</t>
  </si>
  <si>
    <t>(4/3)</t>
  </si>
  <si>
    <t>UKUPNO:</t>
  </si>
  <si>
    <t>CILJ 1.  GOSPODARSKI RAZVOJ TEMELJEN NA VISOKO RAZVIJENOM I KONKURENTNOM PODUZETNIŠTVU</t>
  </si>
  <si>
    <t>Program  1004</t>
  </si>
  <si>
    <t>RAZDJEL 002            GLAVA  00201</t>
  </si>
  <si>
    <t>JAČANJE GOSPODARSTVA</t>
  </si>
  <si>
    <t>Prioritet 1.1. Suvremeni razvoj turizma baziran na prirodnim i kulturnim vrijednostima</t>
  </si>
  <si>
    <t>Aktivnost  A100001</t>
  </si>
  <si>
    <t>broj turističkih dolazaka</t>
  </si>
  <si>
    <t>Redovna djelatnost Turističke zajednice</t>
  </si>
  <si>
    <r>
      <rPr>
        <b/>
        <sz val="8"/>
        <color indexed="8"/>
        <rFont val="Calibri"/>
        <family val="2"/>
      </rPr>
      <t>Prioritet 1.2.</t>
    </r>
    <r>
      <rPr>
        <sz val="7"/>
        <color indexed="8"/>
        <rFont val="Calibri"/>
        <family val="2"/>
      </rPr>
      <t xml:space="preserve"> Profitabilno razvijeno poduzetništvo i obrtništvo</t>
    </r>
  </si>
  <si>
    <t>Aktivnost A100002</t>
  </si>
  <si>
    <t>broj novoonovanih obrta, poduzeća</t>
  </si>
  <si>
    <t xml:space="preserve"> Rad poduzetničkog inkubatora</t>
  </si>
  <si>
    <t>Aktivnost A100003</t>
  </si>
  <si>
    <t>broj korisnika besplatnog interneta</t>
  </si>
  <si>
    <t>Održavanjej širokopojasne  infrastrukture pristupu internetu</t>
  </si>
  <si>
    <t>Tekući projekt  T100001</t>
  </si>
  <si>
    <t>broj odobreni subvencija</t>
  </si>
  <si>
    <t>Subvencioniranje kamata za odobrene kredite malim i srednjim poduzetnicima</t>
  </si>
  <si>
    <t>Tekući projekt  T100002</t>
  </si>
  <si>
    <t>broj novih poduzetničkih projekata, broj novozaposlenih</t>
  </si>
  <si>
    <t>3/10</t>
  </si>
  <si>
    <t>4/25</t>
  </si>
  <si>
    <t xml:space="preserve"> 5/30</t>
  </si>
  <si>
    <t xml:space="preserve"> 5/31</t>
  </si>
  <si>
    <t xml:space="preserve"> 5/32</t>
  </si>
  <si>
    <t>Subvencije trgovačkim društvima, obrtnicima za rekonstrukciju, dogradnju</t>
  </si>
  <si>
    <t>Kapitalni projekt  K100001</t>
  </si>
  <si>
    <t>Postotak područja grada pokrivenog prostorno-planskom dokumentacijom</t>
  </si>
  <si>
    <t>Prostorno planiranje</t>
  </si>
  <si>
    <t>Kapitalni projekt  K100002</t>
  </si>
  <si>
    <t>Usluge održavanja  sinhronog pristupa internetu</t>
  </si>
  <si>
    <r>
      <rPr>
        <b/>
        <sz val="7"/>
        <color indexed="8"/>
        <rFont val="Calibri"/>
        <family val="2"/>
      </rPr>
      <t>Prioritet 1.3</t>
    </r>
    <r>
      <rPr>
        <sz val="7"/>
        <color indexed="8"/>
        <rFont val="Calibri"/>
        <family val="2"/>
      </rPr>
      <t xml:space="preserve"> Ekološki i ekonomski održiva poljoprivredna proizvodnja i</t>
    </r>
    <r>
      <rPr>
        <sz val="6"/>
        <color indexed="8"/>
        <rFont val="Calibri"/>
        <family val="2"/>
      </rPr>
      <t xml:space="preserve"> uravnotežen ruralni razvoj</t>
    </r>
  </si>
  <si>
    <t>Tekući projekt  T100003</t>
  </si>
  <si>
    <t>broj grla stoke na području grada</t>
  </si>
  <si>
    <t>Poticanje poljoprivrede - subvencioniranje</t>
  </si>
  <si>
    <t>Tekući projekt  T100005</t>
  </si>
  <si>
    <t>briga o životinjama-očuvanje  autotonih vrsta/broj udruga</t>
  </si>
  <si>
    <t>Potpore poljoprivredi kroz rad udruga</t>
  </si>
  <si>
    <t>CILJ 2.  PROSTOR UGODNOG ŽIVLJENJA ZA CJELOKUPNO STANOVNIŠTVO</t>
  </si>
  <si>
    <r>
      <rPr>
        <b/>
        <sz val="8"/>
        <color indexed="8"/>
        <rFont val="Calibri"/>
        <family val="2"/>
      </rPr>
      <t>Prioritet 2.1.</t>
    </r>
    <r>
      <rPr>
        <sz val="8"/>
        <color indexed="8"/>
        <rFont val="Calibri"/>
        <family val="2"/>
      </rPr>
      <t xml:space="preserve"> Očuvanje vrijednosti prirodnih dobara i zaštita okoliša</t>
    </r>
  </si>
  <si>
    <t>Program  1005</t>
  </si>
  <si>
    <t>ZAŠTITA OKOLIŠA</t>
  </si>
  <si>
    <t>broj prostornih metara odveženog otpada</t>
  </si>
  <si>
    <t>260 m3</t>
  </si>
  <si>
    <t>300m3</t>
  </si>
  <si>
    <t>390m3</t>
  </si>
  <si>
    <t>450m3</t>
  </si>
  <si>
    <t>Odvoz krupnog i glomaznog otpada</t>
  </si>
  <si>
    <t>Aktivnost  A100002</t>
  </si>
  <si>
    <t>broj čipiranih pasa</t>
  </si>
  <si>
    <t>Troškovi za zaštitu kućnih ljubimaca</t>
  </si>
  <si>
    <t>Aktivnost  A100003</t>
  </si>
  <si>
    <t>broj cijepljenih kućnih ljubimaca</t>
  </si>
  <si>
    <t>Higijeničarska služba</t>
  </si>
  <si>
    <t>Aktivnost  A100004</t>
  </si>
  <si>
    <t>broj divljih deponija</t>
  </si>
  <si>
    <t>Sanacija nelegalnih odlagališta smeća</t>
  </si>
  <si>
    <t>Aktivnost  A100005</t>
  </si>
  <si>
    <t>brzina intervencija</t>
  </si>
  <si>
    <t>48 sati</t>
  </si>
  <si>
    <t>30 sati</t>
  </si>
  <si>
    <t>24 sata</t>
  </si>
  <si>
    <t>20 sati</t>
  </si>
  <si>
    <t>Čišćenje snijega i posipavanje cesta, nogostupa zbog poleedice</t>
  </si>
  <si>
    <t>Aktivnost  A100006</t>
  </si>
  <si>
    <t>kilometri dionica nerazvrstanih cesta</t>
  </si>
  <si>
    <t>Strojno orezivanje raslinja uz prometnice i siječa suhih stabala</t>
  </si>
  <si>
    <t>Broj korisnika</t>
  </si>
  <si>
    <t>Uređenje reciklažnog dvorišta</t>
  </si>
  <si>
    <t>Kapitalni projekt  K100003</t>
  </si>
  <si>
    <t>Nabava spremnika za odvojeno prikupljanje otpada</t>
  </si>
  <si>
    <t>Savjetodavne usluge u području zaštite okoliša i gosp. Otpadom</t>
  </si>
  <si>
    <t>Program  1003</t>
  </si>
  <si>
    <t>ORGANIZIRANJE I PROVOĐENJE ZAŠTITE I SPAŠAV.</t>
  </si>
  <si>
    <t>Visina šteta uzrokovana požarom/broj intervencija</t>
  </si>
  <si>
    <t>160/500</t>
  </si>
  <si>
    <t>155/480</t>
  </si>
  <si>
    <t>Osnovna djelatnost službi za zaštitu od požara</t>
  </si>
  <si>
    <t>Površina grada ugrožena poplavom</t>
  </si>
  <si>
    <t>Organizacija s sustav zaštite i spašavanja</t>
  </si>
  <si>
    <t>broj intervencija službi</t>
  </si>
  <si>
    <t>Djelovanje kroz udruge</t>
  </si>
  <si>
    <t>Djelovanje DVD-ova na području grada</t>
  </si>
  <si>
    <t xml:space="preserve">postotak djece </t>
  </si>
  <si>
    <t>Sufinanciranje projekta - Policija u zajednici</t>
  </si>
  <si>
    <t>Promet prometne kulture za najmlađe</t>
  </si>
  <si>
    <t>Postava sigurnosnih kamera</t>
  </si>
  <si>
    <r>
      <rPr>
        <b/>
        <sz val="8"/>
        <color indexed="8"/>
        <rFont val="Calibri"/>
        <family val="2"/>
      </rPr>
      <t>Prioritet 2.2.</t>
    </r>
    <r>
      <rPr>
        <sz val="8"/>
        <color indexed="8"/>
        <rFont val="Calibri"/>
        <family val="2"/>
      </rPr>
      <t xml:space="preserve"> Promocija i zaštita kulturne baštine</t>
    </r>
  </si>
  <si>
    <t>Program  1009</t>
  </si>
  <si>
    <t>JAVNE POTREBE U KULTURI</t>
  </si>
  <si>
    <t>broj manifestacija/posjećenost ljudi</t>
  </si>
  <si>
    <t>5/5000</t>
  </si>
  <si>
    <t>10/10000</t>
  </si>
  <si>
    <t>10/12000</t>
  </si>
  <si>
    <t>11/15000</t>
  </si>
  <si>
    <t>Manifestacije u kulturi</t>
  </si>
  <si>
    <t>broj nastupa tokom godine</t>
  </si>
  <si>
    <t>10</t>
  </si>
  <si>
    <t>15</t>
  </si>
  <si>
    <t>20</t>
  </si>
  <si>
    <t>Djelatnost udruga u kulturi</t>
  </si>
  <si>
    <t>broj dana korišenja godišnje</t>
  </si>
  <si>
    <t>25</t>
  </si>
  <si>
    <t>30</t>
  </si>
  <si>
    <t>Održavanje kino dvorane</t>
  </si>
  <si>
    <t>postotak gradske populacije koja pripada toj vjeri</t>
  </si>
  <si>
    <t>85</t>
  </si>
  <si>
    <t>Osnovna djelatnost vjerske zajednice</t>
  </si>
  <si>
    <t>broj korisnika programa</t>
  </si>
  <si>
    <t>300</t>
  </si>
  <si>
    <t>350</t>
  </si>
  <si>
    <t>400</t>
  </si>
  <si>
    <t>500</t>
  </si>
  <si>
    <t>Lokalni program mladih</t>
  </si>
  <si>
    <t>Broj dana korištenja u godini</t>
  </si>
  <si>
    <t>Uređenje Doma kulture</t>
  </si>
  <si>
    <t>% uređenost parka ,veličina parka</t>
  </si>
  <si>
    <t>50</t>
  </si>
  <si>
    <t>55</t>
  </si>
  <si>
    <t>60</t>
  </si>
  <si>
    <t>65</t>
  </si>
  <si>
    <t>Uređenje parkova - povijesni spomenici</t>
  </si>
  <si>
    <t>Kulturne manifestacija - oprema</t>
  </si>
  <si>
    <t>Program  1001</t>
  </si>
  <si>
    <t>RAZDJEL 003            GLAVA  00302</t>
  </si>
  <si>
    <t>GRADSKA KNJIŽNICA OROSLAVJE</t>
  </si>
  <si>
    <t>broj naslova u knjižnici</t>
  </si>
  <si>
    <t>Administrativno, stručno osoblje</t>
  </si>
  <si>
    <t>Redovna djelatnost iz izvora knjižnice</t>
  </si>
  <si>
    <t>RAZDJEL 003            GLAVA  00303</t>
  </si>
  <si>
    <t>OTVORENO UČILIŠTE OROSLAVJE</t>
  </si>
  <si>
    <t>broj manifestacija</t>
  </si>
  <si>
    <r>
      <rPr>
        <b/>
        <sz val="8"/>
        <color indexed="8"/>
        <rFont val="Calibri"/>
        <family val="2"/>
      </rPr>
      <t>Prioritet 2.3</t>
    </r>
    <r>
      <rPr>
        <sz val="8"/>
        <color indexed="8"/>
        <rFont val="Calibri"/>
        <family val="2"/>
      </rPr>
      <t>. Obrazovne kompentencije stanovništva u skladu s tržištem rada</t>
    </r>
  </si>
  <si>
    <t>Program  1010</t>
  </si>
  <si>
    <t>PREDŠKOLSKI ODGOJ</t>
  </si>
  <si>
    <t>broj djece smještenih u vrtiće ostalih vrtića</t>
  </si>
  <si>
    <t>Sufinanciranje smještaja djece u dječjim jaslicama (ostalih vrtića)</t>
  </si>
  <si>
    <t>Sufinanciranje smještaja djece u privatnim vrtićima</t>
  </si>
  <si>
    <t>Program  1011</t>
  </si>
  <si>
    <t>OSNOVNO I SREDNJOŠKOLSKO OBRAZOVANJE</t>
  </si>
  <si>
    <t>nabava opreme za potrebe škole/broj učenika</t>
  </si>
  <si>
    <t>Pomoći Osnovnoj školi Oroslavje</t>
  </si>
  <si>
    <t>Pomoći Srednjoj školi Oroslavje</t>
  </si>
  <si>
    <t xml:space="preserve">broj korisnika    </t>
  </si>
  <si>
    <t>Stipendije učenika</t>
  </si>
  <si>
    <t xml:space="preserve">Kapitalni projekt K100001 </t>
  </si>
  <si>
    <t xml:space="preserve">podizanje kvalitete </t>
  </si>
  <si>
    <t>Sufinanciranje izgradnje sportske dvorane Osnovne škole</t>
  </si>
  <si>
    <t>Program  1012</t>
  </si>
  <si>
    <t>JAVNE POTREBE IZNAD STANDARDA U ŠKOLSTVU</t>
  </si>
  <si>
    <t>broj korisnika/pokriće troškova u postotku</t>
  </si>
  <si>
    <t>188/25</t>
  </si>
  <si>
    <t>188/26</t>
  </si>
  <si>
    <t>188/27</t>
  </si>
  <si>
    <t>188/28</t>
  </si>
  <si>
    <t>188/29</t>
  </si>
  <si>
    <t>Sufinanciranje javnog prijevoza učenika i studenata</t>
  </si>
  <si>
    <t>Sufinaniranje prehrane učenika Osnovne škole</t>
  </si>
  <si>
    <t>broj korisnika</t>
  </si>
  <si>
    <t>Sufinaciranje troškova asistentice</t>
  </si>
  <si>
    <t>Program produženog boravka u OŠ</t>
  </si>
  <si>
    <t>broj učenika/iznos po učeniku</t>
  </si>
  <si>
    <t>260/300 210/400</t>
  </si>
  <si>
    <t>260/300 210/401</t>
  </si>
  <si>
    <t>260/300 210/402</t>
  </si>
  <si>
    <t>260/300 210/403</t>
  </si>
  <si>
    <t>260/300 210/404</t>
  </si>
  <si>
    <t>Nabava knjiga za učenika Osnovne škole</t>
  </si>
  <si>
    <t>Sufinanciranje po programa Škola u prirodi za učenike Osnovne škole</t>
  </si>
  <si>
    <t>Program  1017</t>
  </si>
  <si>
    <t>VISOKOŠKOLSKO OBRAZOVANJE</t>
  </si>
  <si>
    <t>Stipendije studentima</t>
  </si>
  <si>
    <t>RAZDJEL 003            GLAVA  00301</t>
  </si>
  <si>
    <t>DJEČJI VRTIĆ "CVRKUTIĆ" OROSLAVJE</t>
  </si>
  <si>
    <t>broj polaznika po odgajatelju</t>
  </si>
  <si>
    <t>11/1</t>
  </si>
  <si>
    <t>10/1</t>
  </si>
  <si>
    <t>Odgojno i  administrativno tehničko osoblje</t>
  </si>
  <si>
    <t>Redovna djelatnost Djećjeg vrtića iz izvora DV</t>
  </si>
  <si>
    <t>Program  1002</t>
  </si>
  <si>
    <t>IZGRADNJA DJEČJEG VRTIĆA</t>
  </si>
  <si>
    <t xml:space="preserve">Povećanje broja djece </t>
  </si>
  <si>
    <t>Izgradnja Dječjeg vrtića</t>
  </si>
  <si>
    <t>Program  1008</t>
  </si>
  <si>
    <t>ORGANIZACIJA REKREACIJE I ŠPORTSKIH AKTIVNOSTI</t>
  </si>
  <si>
    <t>broj aktivnih članova klubova</t>
  </si>
  <si>
    <t>Osnovna djelatnost športskih udruga</t>
  </si>
  <si>
    <t>broj sportskih ostvarenja</t>
  </si>
  <si>
    <t>Sportske nagrade</t>
  </si>
  <si>
    <t>adekvatni prostori za rad</t>
  </si>
  <si>
    <t>Projektna dokumentacija i izgradnja sportskih prostorija Nogometnog kluba</t>
  </si>
  <si>
    <t xml:space="preserve">Kapitalni projekt K100002 </t>
  </si>
  <si>
    <t>Uređenje prostorija Auto moto kluba</t>
  </si>
  <si>
    <r>
      <rPr>
        <b/>
        <sz val="9"/>
        <color indexed="8"/>
        <rFont val="Calibri"/>
        <family val="2"/>
      </rPr>
      <t>Prioritet 2.4.</t>
    </r>
    <r>
      <rPr>
        <sz val="9"/>
        <color indexed="8"/>
        <rFont val="Calibri"/>
        <family val="2"/>
      </rPr>
      <t xml:space="preserve"> Socijalna kohezija, društvena solidarnost i odgovornost</t>
    </r>
  </si>
  <si>
    <t>Program  1014</t>
  </si>
  <si>
    <t>DODATNE USLUGE U ZDRAVSTVU I PREVENTIVA</t>
  </si>
  <si>
    <t>Rješavanje govorno-jezičnih poteškoća djece</t>
  </si>
  <si>
    <t>broj oboljelih domačih životinja</t>
  </si>
  <si>
    <t>Preventivna deratizacija javnih površina i st.zgrada</t>
  </si>
  <si>
    <t>Program  1013</t>
  </si>
  <si>
    <t>POTICANJE MJERE DEMOGRAFSKE OBRADE</t>
  </si>
  <si>
    <t>povećanje broja novorođenih</t>
  </si>
  <si>
    <t>Potpore za novorođeno dijete</t>
  </si>
  <si>
    <t>Program  1015</t>
  </si>
  <si>
    <t>SOCIJALNA SKRB</t>
  </si>
  <si>
    <t>Pokrivanje troškova stanovanja</t>
  </si>
  <si>
    <t>Pomoći obiteljima u novcu</t>
  </si>
  <si>
    <t>Pomoć u naravi - socijalni paketi</t>
  </si>
  <si>
    <t>Ostale naknade (ljetovanje djece, školske knjige i dr)</t>
  </si>
  <si>
    <t>Pružanje socijalne zaštite žrtvama o elementarne nepogode</t>
  </si>
  <si>
    <t>Aktivnost  A100007</t>
  </si>
  <si>
    <t>Stipendije i školarine prema socijalnom kriteriju</t>
  </si>
  <si>
    <t>Aktivnost  A100008</t>
  </si>
  <si>
    <t>Sufinaniranje troškova prijevoza djece s teškoćama u razvoju</t>
  </si>
  <si>
    <t>Program  1016</t>
  </si>
  <si>
    <t>HUMANITARNA SKRB KROZ UDRUGE GRAĐANA</t>
  </si>
  <si>
    <t>broj korisnika/broj pruženih usluga korisnicima</t>
  </si>
  <si>
    <t>Humanitarna djelatnost Crvenog križa</t>
  </si>
  <si>
    <t>broj organiziranih skupova kroz godinu</t>
  </si>
  <si>
    <t>Promicanje vrijednosti Domovinskog rata</t>
  </si>
  <si>
    <t>broj organiziranih skupova kroz godinu, broj izleta</t>
  </si>
  <si>
    <t>100/5</t>
  </si>
  <si>
    <t>100/6</t>
  </si>
  <si>
    <t>100/7</t>
  </si>
  <si>
    <t>100/10</t>
  </si>
  <si>
    <t>Hiumanitarna pomoć umirovljenicima</t>
  </si>
  <si>
    <t>broj udruga</t>
  </si>
  <si>
    <t>Humanitarna djelatnost ostalih udruga</t>
  </si>
  <si>
    <r>
      <rPr>
        <b/>
        <sz val="9"/>
        <color indexed="8"/>
        <rFont val="Calibri"/>
        <family val="2"/>
      </rPr>
      <t>Prioritet 2.5. Jačanje efikasnosti i učinkovitosti javne uprave</t>
    </r>
  </si>
  <si>
    <t>RAZDJEL 001           GLAVA  00101</t>
  </si>
  <si>
    <t>GRADSKO VIJEĆE, GRADONAČELNIK</t>
  </si>
  <si>
    <t>učestalost promjena lokalnih  propisa vezanih uz gospodarsku djelatnost</t>
  </si>
  <si>
    <t>1 u 2g.</t>
  </si>
  <si>
    <t>1 u 5 g.</t>
  </si>
  <si>
    <t>Predstavnička i izvršna tijela</t>
  </si>
  <si>
    <t>postotak naknade porezne uprave</t>
  </si>
  <si>
    <t>Naknada poreznoj upravi</t>
  </si>
  <si>
    <t>broj projekata</t>
  </si>
  <si>
    <t>EU FONDOVI</t>
  </si>
  <si>
    <t xml:space="preserve">RAZVOJ CIVILNOG DR.POLITIČKE STRANKE TE JAČANJE PARTNERSVA </t>
  </si>
  <si>
    <t>broj aktivnih sudionika u procesu donošenja gradskih akata</t>
  </si>
  <si>
    <t>Osnovna funkcija stranaka-broj</t>
  </si>
  <si>
    <t>Partnerstva i članstva Grada Oroslavja</t>
  </si>
  <si>
    <t>JEDINSTVENI UPRAVNI ODJEL GRADA OROSLAVJA</t>
  </si>
  <si>
    <t>broj predmeta u rješevanju/vrijeme</t>
  </si>
  <si>
    <t>500/40 dana</t>
  </si>
  <si>
    <t>510/35 dana</t>
  </si>
  <si>
    <t>600/30 dana</t>
  </si>
  <si>
    <t>Administrativno, tehničko i stručno osoblje</t>
  </si>
  <si>
    <t>kvadratura gradskih površina za uređenje</t>
  </si>
  <si>
    <t>10 ha</t>
  </si>
  <si>
    <t>11 ha</t>
  </si>
  <si>
    <t>Rad Vlastitog pogona</t>
  </si>
  <si>
    <t>starost kombija</t>
  </si>
  <si>
    <t>Održavanje kombi vozila</t>
  </si>
  <si>
    <t>Rad poljoprivrednog redara</t>
  </si>
  <si>
    <t>smanjenje glavnice kredita</t>
  </si>
  <si>
    <t>Otplaga glavnice primljenih zajmova za gospodarsko vozilo</t>
  </si>
  <si>
    <t>Javni radovi -HZ za zapošljavanje</t>
  </si>
  <si>
    <t>Stručno osposobljavanje - rad bez zasnivanja radnog odnosa</t>
  </si>
  <si>
    <t>Postotak uvođenje novih programa (automatizam)</t>
  </si>
  <si>
    <t>Informatizacija uprave</t>
  </si>
  <si>
    <t>unapređenje rada</t>
  </si>
  <si>
    <t xml:space="preserve">Nabava gospodarskog vozila </t>
  </si>
  <si>
    <t>UPRAVLJANJE IMOVINOM</t>
  </si>
  <si>
    <t>kategorija energetske učinkovitosti/broj prostora</t>
  </si>
  <si>
    <t>B/1</t>
  </si>
  <si>
    <t>B/2</t>
  </si>
  <si>
    <t>Održavanje DD Gornje Oroslavje</t>
  </si>
  <si>
    <t>kategorija energetske učinkovitosti</t>
  </si>
  <si>
    <t>Održavnje DD Andraševec</t>
  </si>
  <si>
    <t>Održavnje DD Mokrice</t>
  </si>
  <si>
    <t>Održavanje DD Slatina</t>
  </si>
  <si>
    <t xml:space="preserve">Održavnje ostalih zgrada </t>
  </si>
  <si>
    <t>Troškovi javne rasvjete</t>
  </si>
  <si>
    <t>Gradska vijećnica - novi prostor-održavanje</t>
  </si>
  <si>
    <t>broj ukopa kroz godinu</t>
  </si>
  <si>
    <t>Redovni rad mrtvačnice i groblja</t>
  </si>
  <si>
    <t>poboljšanje uvjeta rada</t>
  </si>
  <si>
    <t>Nabava opreme za DD i ostale zgrade</t>
  </si>
  <si>
    <t>Broj manifestacija, priredbi održanih u prostoru</t>
  </si>
  <si>
    <t>Izgradnja i dodatna ulaganja - DD Gornje Oroslavje</t>
  </si>
  <si>
    <t>Izgradnja i dodatna ulaganja DD Andraševec</t>
  </si>
  <si>
    <t>Kapitalni projekt  K100004</t>
  </si>
  <si>
    <t>Izgradnja i dodatna ulaganja - DD Mokrice</t>
  </si>
  <si>
    <t>Kapitalni projekt  K100005</t>
  </si>
  <si>
    <t>korištenje prostora doma-zakup</t>
  </si>
  <si>
    <t>Izgradnja i dodatna ulaganja - DD Slatina</t>
  </si>
  <si>
    <t>Kapitalni projekt  K100006</t>
  </si>
  <si>
    <t xml:space="preserve">broj članova udruga </t>
  </si>
  <si>
    <t>Izgradnja i dodatna ulaganja na ostalim zgradama</t>
  </si>
  <si>
    <t>Kapitalni projekt  K100007</t>
  </si>
  <si>
    <t>postotak iskoristivosti prostora</t>
  </si>
  <si>
    <t>Kapitalno uređenje Mrtvačnica</t>
  </si>
  <si>
    <t>Kapitalni projekt K100010</t>
  </si>
  <si>
    <t>iskoristivost prostora postotak</t>
  </si>
  <si>
    <t xml:space="preserve"> Uređenje "Štale" -gospodarski objekat Mokrice</t>
  </si>
  <si>
    <t>CILJ 3.  MODERNI RAZVOJ I UNAPREĐENJE PROMETNE I KOMUNALNE INFRASTRUKTURE</t>
  </si>
  <si>
    <t>Prioritet 3.1.  Moderna i adekvatno uređena komunalna infrastruktura Prioritet 3.2. Suvremen i siguran prometni sustav</t>
  </si>
  <si>
    <t>Program  1006</t>
  </si>
  <si>
    <t>ODRŽAVANJE PROMETNE INFRASTRUKTURE</t>
  </si>
  <si>
    <t>broj zaprimljenih prijava oštečenja/broj intervencija</t>
  </si>
  <si>
    <t>Održavanje cesta i drugih javnih površina</t>
  </si>
  <si>
    <t>kvadratura  uređenih zelenih površina i groblja</t>
  </si>
  <si>
    <t>Održavnje i uređivanje zelenih površina</t>
  </si>
  <si>
    <t>kvadratura  uređenih zelenih površina oko domova</t>
  </si>
  <si>
    <t>Održavanje okoliša društvenih domova</t>
  </si>
  <si>
    <t>Održavanje dječjih igrališta</t>
  </si>
  <si>
    <t>broj rasvjetnih mjesta /vijek trajanja</t>
  </si>
  <si>
    <t>Najam i održavanje javne rasvjete</t>
  </si>
  <si>
    <t>Sanacija šteta od elementarne nepogode</t>
  </si>
  <si>
    <t>Program  1007</t>
  </si>
  <si>
    <t>IZGRADNJA OBJEKATA I UREĐAJA KOMUNALNE INFRASTRUKTURE</t>
  </si>
  <si>
    <t>smanjenje glavnice</t>
  </si>
  <si>
    <t>Otplata glavnice primljenih zajmova za ceste</t>
  </si>
  <si>
    <t>Otplata kredita za traktor</t>
  </si>
  <si>
    <t>površina novo izgrađenih cesta, nogostupa</t>
  </si>
  <si>
    <t>2 km</t>
  </si>
  <si>
    <t>3 km</t>
  </si>
  <si>
    <t>4 km</t>
  </si>
  <si>
    <t>5 km</t>
  </si>
  <si>
    <t>Izgradnja cesta, nogostupa, parkirališta</t>
  </si>
  <si>
    <t>dužni metri novog asfalta</t>
  </si>
  <si>
    <t>2km</t>
  </si>
  <si>
    <t>50 km</t>
  </si>
  <si>
    <t>Asfaltiranje cesta u naseljima i radnoj zoni</t>
  </si>
  <si>
    <t>broj djece korisnika</t>
  </si>
  <si>
    <t>Uređenje dječjih igrališta</t>
  </si>
  <si>
    <t>postotak  uređenosti</t>
  </si>
  <si>
    <t>Uređenje groblja</t>
  </si>
  <si>
    <t>Postotak uređenosti komunalne infrastrukture</t>
  </si>
  <si>
    <t>Izgradnja radne zone - komunalna infrastruktura</t>
  </si>
  <si>
    <t>površina uređenosti, broj korisnika</t>
  </si>
  <si>
    <t>Izgradnja komunalne infrastrukture novih stambenih zgrada</t>
  </si>
  <si>
    <t>Kapitalni projekt  K100008</t>
  </si>
  <si>
    <t>pokrivenost grada vodoopskrbom, broj priključaka</t>
  </si>
  <si>
    <t>Izgradnja objekata i uređaja  vodoopskrbe</t>
  </si>
  <si>
    <t>Kapitalni projekt  K100009</t>
  </si>
  <si>
    <t>broj novih rasvjetnih mjesta, pokrivenost naseljenih dijelova grada JR</t>
  </si>
  <si>
    <t>Izgradnja javne rasvjete</t>
  </si>
  <si>
    <t>Kapitalni projekt  K100010</t>
  </si>
  <si>
    <t>broj rasvjetnih mjesta</t>
  </si>
  <si>
    <t>Rekonstrukcija javne rasvjete</t>
  </si>
  <si>
    <t>Kapitalni projekt  K100011</t>
  </si>
  <si>
    <t>Pokrivenost grada autob.stajalištima</t>
  </si>
  <si>
    <t>Postava autobusnih stajališta</t>
  </si>
  <si>
    <t>Kapitalni projekt  K100012</t>
  </si>
  <si>
    <t>Predviđeni vijek trajanja  strojeva</t>
  </si>
  <si>
    <t>Nabava opreme za održavanje parkova i drugih zelenih površina</t>
  </si>
  <si>
    <t xml:space="preserve">Kapitalni projekt K100014 </t>
  </si>
  <si>
    <t>kilometri izgrađenih staza</t>
  </si>
  <si>
    <t>Izgradnja biciklističkih staza</t>
  </si>
  <si>
    <t xml:space="preserve">Kapitalni projekt K100015 </t>
  </si>
  <si>
    <t>Sufinanciranje izgradnje oroslavsko-stubičke obilaznice</t>
  </si>
  <si>
    <t>Kapitalni projekt  K100016</t>
  </si>
  <si>
    <t>Uređenje gradske tržnice</t>
  </si>
  <si>
    <t>Članak 5.</t>
  </si>
  <si>
    <t>PREDSJEDNIK GRADSKOG VIJEĆA</t>
  </si>
  <si>
    <t>Stanko Čičko</t>
  </si>
  <si>
    <t xml:space="preserve"> U Planu razvojnih programa sadržani su ciljevi i prioriteti razvoja Grada Oroslavja povezani s programskom</t>
  </si>
  <si>
    <t xml:space="preserve"> i organizacijskom klasifikacijom Proračuna, izvršeni su kako slijedi:</t>
  </si>
  <si>
    <t>Polugodišnji izvještaj o izvršenju proračuna grada Oroslavja objavit će se u Službenom glasniku</t>
  </si>
  <si>
    <t>Krapinsko zagorske županije.</t>
  </si>
  <si>
    <t>638 Pomoći iz drž. Proračuna temeljem prijenosa EU sredstava</t>
  </si>
  <si>
    <t>021-04/17-01/01</t>
  </si>
  <si>
    <t>2113/01-01/01-19-18</t>
  </si>
  <si>
    <t>Oroslavje,  01.10.2019. godine</t>
  </si>
  <si>
    <t xml:space="preserve"> Gradsko vijeće na  18.  sjednici održanoj  01.10.2019.  godine donijelo je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</si>
</sst>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0.00000"/>
    <numFmt numFmtId="171" formatCode="0.0000"/>
    <numFmt numFmtId="172" formatCode="0.000"/>
    <numFmt numFmtId="173" formatCode="[$-41A]d\.\ mmmm\ yyyy\."/>
    <numFmt numFmtId="174" formatCode="#,##0.00\ &quot;kn&quot;"/>
    <numFmt numFmtId="175" formatCode="#,##0.0"/>
    <numFmt numFmtId="176" formatCode="_(* #,##0.00_);_(* \(#,##0.00\);_(* &quot;-&quot;??_);_(@_)"/>
    <numFmt numFmtId="177" formatCode="_-* #,##0.0\ _k_n_-;\-* #,##0.0\ _k_n_-;_-* &quot;-&quot;??\ _k_n_-;_-@_-"/>
    <numFmt numFmtId="178" formatCode="_-* #,##0\ _k_n_-;\-* #,##0\ _k_n_-;_-* &quot;-&quot;??\ _k_n_-;_-@_-"/>
    <numFmt numFmtId="179" formatCode="_-* #,##0.000\ _k_n_-;\-* #,##0.000\ _k_n_-;_-* &quot;-&quot;??\ _k_n_-;_-@_-"/>
    <numFmt numFmtId="180" formatCode="0.0000000"/>
    <numFmt numFmtId="181" formatCode="0.00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6"/>
      <name val="Arial"/>
      <family val="2"/>
    </font>
    <font>
      <b/>
      <sz val="6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lbertus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b/>
      <i/>
      <sz val="16"/>
      <color indexed="8"/>
      <name val="Calibri"/>
      <family val="2"/>
    </font>
    <font>
      <b/>
      <sz val="12"/>
      <name val="Calibri"/>
      <family val="2"/>
    </font>
    <font>
      <sz val="7"/>
      <color indexed="9"/>
      <name val="Calibri"/>
      <family val="2"/>
    </font>
    <font>
      <sz val="6"/>
      <color indexed="9"/>
      <name val="Calibri"/>
      <family val="2"/>
    </font>
    <font>
      <sz val="5"/>
      <color indexed="9"/>
      <name val="Calibri"/>
      <family val="2"/>
    </font>
    <font>
      <b/>
      <sz val="6"/>
      <color indexed="8"/>
      <name val="Calibri"/>
      <family val="2"/>
    </font>
    <font>
      <sz val="5"/>
      <color indexed="8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i/>
      <sz val="14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lbertus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FFFF"/>
      <name val="Calibri"/>
      <family val="2"/>
    </font>
    <font>
      <b/>
      <sz val="8"/>
      <color theme="1"/>
      <name val="Calibri"/>
      <family val="2"/>
    </font>
    <font>
      <b/>
      <i/>
      <sz val="16"/>
      <color theme="1"/>
      <name val="Calibri"/>
      <family val="2"/>
    </font>
    <font>
      <b/>
      <sz val="9"/>
      <color rgb="FFFFFFFF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sz val="7"/>
      <color theme="0"/>
      <name val="Calibri"/>
      <family val="2"/>
    </font>
    <font>
      <sz val="6"/>
      <color theme="0"/>
      <name val="Calibri"/>
      <family val="2"/>
    </font>
    <font>
      <sz val="5"/>
      <color theme="0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>
        <color theme="4" tint="0.39998000860214233"/>
      </left>
      <right style="thin">
        <color theme="4" tint="0.39998000860214233"/>
      </right>
      <top/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/>
      <bottom/>
    </border>
    <border>
      <left style="thin"/>
      <right style="thin"/>
      <top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20" borderId="1" applyNumberFormat="0" applyFont="0" applyAlignment="0" applyProtection="0"/>
    <xf numFmtId="0" fontId="61" fillId="21" borderId="0" applyNumberFormat="0" applyBorder="0" applyAlignment="0" applyProtection="0"/>
    <xf numFmtId="0" fontId="62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3" fillId="28" borderId="2" applyNumberFormat="0" applyAlignment="0" applyProtection="0"/>
    <xf numFmtId="0" fontId="64" fillId="28" borderId="3" applyNumberFormat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1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1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 horizontal="left"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horizontal="left" vertical="center"/>
      <protection/>
    </xf>
    <xf numFmtId="0" fontId="35" fillId="0" borderId="0" xfId="51" applyFont="1" applyAlignment="1">
      <alignment vertical="center"/>
      <protection/>
    </xf>
    <xf numFmtId="49" fontId="36" fillId="0" borderId="0" xfId="51" applyNumberFormat="1" applyFont="1" applyAlignment="1">
      <alignment vertical="center"/>
      <protection/>
    </xf>
    <xf numFmtId="0" fontId="36" fillId="0" borderId="0" xfId="51" applyFont="1" applyAlignment="1">
      <alignment vertical="center"/>
      <protection/>
    </xf>
    <xf numFmtId="0" fontId="8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37" fillId="0" borderId="0" xfId="51" applyFont="1" applyAlignment="1">
      <alignment vertical="center"/>
      <protection/>
    </xf>
    <xf numFmtId="0" fontId="35" fillId="0" borderId="0" xfId="51" applyFont="1" applyAlignment="1">
      <alignment horizontal="left" vertical="center"/>
      <protection/>
    </xf>
    <xf numFmtId="0" fontId="38" fillId="0" borderId="0" xfId="52" applyFont="1">
      <alignment/>
      <protection/>
    </xf>
    <xf numFmtId="0" fontId="80" fillId="33" borderId="0" xfId="0" applyFont="1" applyFill="1" applyAlignment="1">
      <alignment/>
    </xf>
    <xf numFmtId="0" fontId="39" fillId="34" borderId="0" xfId="52" applyFont="1" applyFill="1" applyAlignment="1">
      <alignment horizontal="left"/>
      <protection/>
    </xf>
    <xf numFmtId="0" fontId="39" fillId="34" borderId="0" xfId="52" applyFont="1" applyFill="1" applyAlignment="1">
      <alignment horizontal="left"/>
      <protection/>
    </xf>
    <xf numFmtId="0" fontId="39" fillId="34" borderId="0" xfId="52" applyFont="1" applyFill="1">
      <alignment/>
      <protection/>
    </xf>
    <xf numFmtId="0" fontId="39" fillId="0" borderId="0" xfId="52" applyFont="1">
      <alignment/>
      <protection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1" fillId="0" borderId="0" xfId="0" applyFont="1" applyAlignment="1">
      <alignment horizontal="center"/>
    </xf>
    <xf numFmtId="0" fontId="83" fillId="0" borderId="0" xfId="0" applyFont="1" applyAlignment="1">
      <alignment/>
    </xf>
    <xf numFmtId="0" fontId="81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4" fontId="86" fillId="0" borderId="0" xfId="0" applyNumberFormat="1" applyFont="1" applyAlignment="1">
      <alignment/>
    </xf>
    <xf numFmtId="0" fontId="81" fillId="0" borderId="0" xfId="0" applyFont="1" applyAlignment="1">
      <alignment/>
    </xf>
    <xf numFmtId="0" fontId="35" fillId="0" borderId="0" xfId="52" applyFont="1">
      <alignment/>
      <protection/>
    </xf>
    <xf numFmtId="43" fontId="35" fillId="0" borderId="0" xfId="65" applyFont="1" applyAlignment="1">
      <alignment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wrapText="1"/>
    </xf>
    <xf numFmtId="0" fontId="78" fillId="33" borderId="11" xfId="0" applyFont="1" applyFill="1" applyBorder="1" applyAlignment="1">
      <alignment horizontal="center" wrapText="1"/>
    </xf>
    <xf numFmtId="0" fontId="78" fillId="33" borderId="12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wrapText="1"/>
    </xf>
    <xf numFmtId="0" fontId="78" fillId="33" borderId="13" xfId="0" applyFont="1" applyFill="1" applyBorder="1" applyAlignment="1">
      <alignment horizontal="center" wrapText="1"/>
    </xf>
    <xf numFmtId="4" fontId="78" fillId="0" borderId="10" xfId="0" applyNumberFormat="1" applyFont="1" applyBorder="1" applyAlignment="1">
      <alignment/>
    </xf>
    <xf numFmtId="4" fontId="78" fillId="0" borderId="14" xfId="0" applyNumberFormat="1" applyFont="1" applyBorder="1" applyAlignment="1">
      <alignment/>
    </xf>
    <xf numFmtId="4" fontId="78" fillId="0" borderId="12" xfId="0" applyNumberFormat="1" applyFont="1" applyBorder="1" applyAlignment="1">
      <alignment/>
    </xf>
    <xf numFmtId="4" fontId="78" fillId="0" borderId="15" xfId="0" applyNumberFormat="1" applyFont="1" applyBorder="1" applyAlignment="1">
      <alignment/>
    </xf>
    <xf numFmtId="4" fontId="78" fillId="0" borderId="16" xfId="0" applyNumberFormat="1" applyFont="1" applyBorder="1" applyAlignment="1">
      <alignment/>
    </xf>
    <xf numFmtId="4" fontId="78" fillId="0" borderId="17" xfId="0" applyNumberFormat="1" applyFont="1" applyBorder="1" applyAlignment="1">
      <alignment/>
    </xf>
    <xf numFmtId="43" fontId="35" fillId="0" borderId="0" xfId="65" applyFont="1" applyAlignment="1">
      <alignment/>
    </xf>
    <xf numFmtId="0" fontId="35" fillId="0" borderId="16" xfId="52" applyFont="1" applyBorder="1">
      <alignment/>
      <protection/>
    </xf>
    <xf numFmtId="0" fontId="81" fillId="0" borderId="0" xfId="0" applyFont="1" applyAlignment="1">
      <alignment horizontal="center"/>
    </xf>
    <xf numFmtId="0" fontId="35" fillId="0" borderId="14" xfId="52" applyFont="1" applyBorder="1">
      <alignment/>
      <protection/>
    </xf>
    <xf numFmtId="0" fontId="35" fillId="0" borderId="15" xfId="52" applyFont="1" applyBorder="1">
      <alignment/>
      <protection/>
    </xf>
    <xf numFmtId="0" fontId="37" fillId="34" borderId="0" xfId="52" applyFont="1" applyFill="1">
      <alignment/>
      <protection/>
    </xf>
    <xf numFmtId="0" fontId="7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45" fillId="35" borderId="0" xfId="0" applyFont="1" applyFill="1" applyAlignment="1">
      <alignment/>
    </xf>
    <xf numFmtId="0" fontId="45" fillId="35" borderId="0" xfId="0" applyFont="1" applyFill="1" applyAlignment="1">
      <alignment vertical="top"/>
    </xf>
    <xf numFmtId="0" fontId="45" fillId="35" borderId="0" xfId="0" applyFont="1" applyFill="1" applyAlignment="1">
      <alignment horizontal="right"/>
    </xf>
    <xf numFmtId="0" fontId="45" fillId="36" borderId="0" xfId="0" applyFont="1" applyFill="1" applyAlignment="1">
      <alignment vertical="top"/>
    </xf>
    <xf numFmtId="4" fontId="45" fillId="36" borderId="0" xfId="0" applyNumberFormat="1" applyFont="1" applyFill="1" applyAlignment="1">
      <alignment/>
    </xf>
    <xf numFmtId="0" fontId="37" fillId="0" borderId="0" xfId="0" applyFont="1" applyAlignment="1">
      <alignment vertical="top" wrapText="1"/>
    </xf>
    <xf numFmtId="4" fontId="3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 vertical="top"/>
    </xf>
    <xf numFmtId="0" fontId="46" fillId="36" borderId="0" xfId="0" applyFont="1" applyFill="1" applyAlignment="1">
      <alignment/>
    </xf>
    <xf numFmtId="0" fontId="80" fillId="33" borderId="0" xfId="0" applyFont="1" applyFill="1" applyAlignment="1">
      <alignment horizontal="center"/>
    </xf>
    <xf numFmtId="0" fontId="87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7" borderId="17" xfId="0" applyFill="1" applyBorder="1" applyAlignment="1">
      <alignment horizontal="left" vertical="center"/>
    </xf>
    <xf numFmtId="0" fontId="38" fillId="37" borderId="18" xfId="0" applyFont="1" applyFill="1" applyBorder="1" applyAlignment="1">
      <alignment horizontal="left" vertical="center"/>
    </xf>
    <xf numFmtId="0" fontId="5" fillId="10" borderId="0" xfId="0" applyFont="1" applyFill="1" applyAlignment="1">
      <alignment/>
    </xf>
    <xf numFmtId="0" fontId="5" fillId="10" borderId="0" xfId="0" applyFont="1" applyFill="1" applyAlignment="1">
      <alignment vertical="top"/>
    </xf>
    <xf numFmtId="0" fontId="37" fillId="10" borderId="0" xfId="0" applyFont="1" applyFill="1" applyAlignment="1">
      <alignment/>
    </xf>
    <xf numFmtId="0" fontId="37" fillId="10" borderId="0" xfId="0" applyFont="1" applyFill="1" applyAlignment="1">
      <alignment horizontal="right"/>
    </xf>
    <xf numFmtId="0" fontId="35" fillId="10" borderId="0" xfId="0" applyFont="1" applyFill="1" applyAlignment="1">
      <alignment vertical="top"/>
    </xf>
    <xf numFmtId="0" fontId="35" fillId="10" borderId="0" xfId="0" applyFont="1" applyFill="1" applyAlignment="1">
      <alignment/>
    </xf>
    <xf numFmtId="0" fontId="35" fillId="10" borderId="0" xfId="0" applyFont="1" applyFill="1" applyAlignment="1">
      <alignment horizontal="right"/>
    </xf>
    <xf numFmtId="0" fontId="76" fillId="10" borderId="0" xfId="0" applyFont="1" applyFill="1" applyAlignment="1">
      <alignment/>
    </xf>
    <xf numFmtId="0" fontId="30" fillId="35" borderId="0" xfId="0" applyFont="1" applyFill="1" applyAlignment="1">
      <alignment/>
    </xf>
    <xf numFmtId="0" fontId="0" fillId="10" borderId="0" xfId="0" applyFill="1" applyAlignment="1">
      <alignment vertical="top"/>
    </xf>
    <xf numFmtId="0" fontId="8" fillId="38" borderId="0" xfId="0" applyFont="1" applyFill="1" applyAlignment="1">
      <alignment/>
    </xf>
    <xf numFmtId="4" fontId="8" fillId="38" borderId="0" xfId="0" applyNumberFormat="1" applyFont="1" applyFill="1" applyAlignment="1">
      <alignment/>
    </xf>
    <xf numFmtId="0" fontId="8" fillId="39" borderId="0" xfId="0" applyFont="1" applyFill="1" applyAlignment="1">
      <alignment/>
    </xf>
    <xf numFmtId="4" fontId="8" fillId="39" borderId="0" xfId="0" applyNumberFormat="1" applyFont="1" applyFill="1" applyAlignment="1">
      <alignment/>
    </xf>
    <xf numFmtId="0" fontId="79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43" fontId="35" fillId="0" borderId="0" xfId="65" applyFont="1" applyAlignment="1">
      <alignment horizontal="right"/>
    </xf>
    <xf numFmtId="0" fontId="35" fillId="0" borderId="0" xfId="52" applyFont="1" applyAlignment="1">
      <alignment horizontal="right"/>
      <protection/>
    </xf>
    <xf numFmtId="0" fontId="78" fillId="33" borderId="10" xfId="0" applyFont="1" applyFill="1" applyBorder="1" applyAlignment="1">
      <alignment horizontal="right"/>
    </xf>
    <xf numFmtId="0" fontId="78" fillId="33" borderId="19" xfId="0" applyFont="1" applyFill="1" applyBorder="1" applyAlignment="1">
      <alignment horizontal="right"/>
    </xf>
    <xf numFmtId="0" fontId="78" fillId="33" borderId="12" xfId="0" applyFont="1" applyFill="1" applyBorder="1" applyAlignment="1">
      <alignment horizontal="right"/>
    </xf>
    <xf numFmtId="0" fontId="78" fillId="33" borderId="20" xfId="0" applyFont="1" applyFill="1" applyBorder="1" applyAlignment="1">
      <alignment horizontal="right"/>
    </xf>
    <xf numFmtId="0" fontId="79" fillId="0" borderId="0" xfId="0" applyFont="1" applyAlignment="1">
      <alignment horizontal="right"/>
    </xf>
    <xf numFmtId="4" fontId="78" fillId="0" borderId="0" xfId="0" applyNumberFormat="1" applyFont="1" applyAlignment="1">
      <alignment horizontal="right"/>
    </xf>
    <xf numFmtId="0" fontId="78" fillId="0" borderId="0" xfId="0" applyFont="1" applyAlignment="1">
      <alignment horizontal="right"/>
    </xf>
    <xf numFmtId="4" fontId="78" fillId="0" borderId="16" xfId="0" applyNumberFormat="1" applyFont="1" applyBorder="1" applyAlignment="1">
      <alignment horizontal="right"/>
    </xf>
    <xf numFmtId="43" fontId="35" fillId="0" borderId="0" xfId="65" applyFont="1" applyAlignment="1">
      <alignment horizontal="right"/>
    </xf>
    <xf numFmtId="43" fontId="35" fillId="0" borderId="0" xfId="65" applyFont="1" applyAlignment="1">
      <alignment horizontal="right"/>
    </xf>
    <xf numFmtId="0" fontId="76" fillId="10" borderId="0" xfId="0" applyFont="1" applyFill="1" applyAlignment="1">
      <alignment horizontal="right"/>
    </xf>
    <xf numFmtId="0" fontId="81" fillId="0" borderId="0" xfId="0" applyFont="1" applyAlignment="1">
      <alignment horizontal="right"/>
    </xf>
    <xf numFmtId="0" fontId="35" fillId="0" borderId="0" xfId="0" applyFont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 horizontal="right"/>
    </xf>
    <xf numFmtId="43" fontId="35" fillId="0" borderId="17" xfId="65" applyFont="1" applyBorder="1" applyAlignment="1">
      <alignment/>
    </xf>
    <xf numFmtId="43" fontId="35" fillId="0" borderId="16" xfId="65" applyFont="1" applyBorder="1" applyAlignment="1">
      <alignment/>
    </xf>
    <xf numFmtId="4" fontId="79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35" fillId="0" borderId="0" xfId="0" applyFont="1" applyAlignment="1">
      <alignment vertical="top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40" borderId="21" xfId="52" applyFont="1" applyFill="1" applyBorder="1">
      <alignment/>
      <protection/>
    </xf>
    <xf numFmtId="4" fontId="78" fillId="40" borderId="21" xfId="0" applyNumberFormat="1" applyFont="1" applyFill="1" applyBorder="1" applyAlignment="1">
      <alignment/>
    </xf>
    <xf numFmtId="0" fontId="35" fillId="40" borderId="15" xfId="52" applyFont="1" applyFill="1" applyBorder="1">
      <alignment/>
      <protection/>
    </xf>
    <xf numFmtId="4" fontId="78" fillId="40" borderId="15" xfId="0" applyNumberFormat="1" applyFont="1" applyFill="1" applyBorder="1" applyAlignment="1">
      <alignment/>
    </xf>
    <xf numFmtId="0" fontId="39" fillId="41" borderId="15" xfId="52" applyFont="1" applyFill="1" applyBorder="1">
      <alignment/>
      <protection/>
    </xf>
    <xf numFmtId="4" fontId="78" fillId="41" borderId="15" xfId="0" applyNumberFormat="1" applyFont="1" applyFill="1" applyBorder="1" applyAlignment="1">
      <alignment/>
    </xf>
    <xf numFmtId="0" fontId="39" fillId="41" borderId="16" xfId="52" applyFont="1" applyFill="1" applyBorder="1">
      <alignment/>
      <protection/>
    </xf>
    <xf numFmtId="4" fontId="78" fillId="41" borderId="17" xfId="0" applyNumberFormat="1" applyFont="1" applyFill="1" applyBorder="1" applyAlignment="1">
      <alignment/>
    </xf>
    <xf numFmtId="4" fontId="78" fillId="41" borderId="16" xfId="0" applyNumberFormat="1" applyFont="1" applyFill="1" applyBorder="1" applyAlignment="1">
      <alignment/>
    </xf>
    <xf numFmtId="4" fontId="78" fillId="41" borderId="16" xfId="0" applyNumberFormat="1" applyFont="1" applyFill="1" applyBorder="1" applyAlignment="1">
      <alignment horizontal="right"/>
    </xf>
    <xf numFmtId="0" fontId="37" fillId="41" borderId="16" xfId="52" applyFont="1" applyFill="1" applyBorder="1">
      <alignment/>
      <protection/>
    </xf>
    <xf numFmtId="43" fontId="37" fillId="41" borderId="17" xfId="65" applyFont="1" applyFill="1" applyBorder="1" applyAlignment="1">
      <alignment/>
    </xf>
    <xf numFmtId="43" fontId="37" fillId="41" borderId="16" xfId="65" applyFont="1" applyFill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7" fillId="42" borderId="0" xfId="0" applyFont="1" applyFill="1" applyAlignment="1">
      <alignment horizontal="right"/>
    </xf>
    <xf numFmtId="165" fontId="35" fillId="0" borderId="0" xfId="63" applyFont="1" applyAlignment="1">
      <alignment/>
    </xf>
    <xf numFmtId="0" fontId="45" fillId="43" borderId="0" xfId="0" applyFont="1" applyFill="1" applyAlignment="1">
      <alignment horizontal="right"/>
    </xf>
    <xf numFmtId="0" fontId="37" fillId="44" borderId="0" xfId="0" applyFont="1" applyFill="1" applyAlignment="1">
      <alignment horizontal="right"/>
    </xf>
    <xf numFmtId="2" fontId="37" fillId="42" borderId="0" xfId="0" applyNumberFormat="1" applyFont="1" applyFill="1" applyAlignment="1">
      <alignment horizontal="right"/>
    </xf>
    <xf numFmtId="2" fontId="35" fillId="0" borderId="0" xfId="0" applyNumberFormat="1" applyFont="1" applyAlignment="1">
      <alignment horizontal="right"/>
    </xf>
    <xf numFmtId="2" fontId="37" fillId="0" borderId="0" xfId="63" applyNumberFormat="1" applyFont="1" applyAlignment="1">
      <alignment/>
    </xf>
    <xf numFmtId="4" fontId="37" fillId="42" borderId="0" xfId="0" applyNumberFormat="1" applyFont="1" applyFill="1" applyAlignment="1">
      <alignment horizontal="right"/>
    </xf>
    <xf numFmtId="4" fontId="37" fillId="0" borderId="0" xfId="0" applyNumberFormat="1" applyFont="1" applyAlignment="1">
      <alignment horizontal="right"/>
    </xf>
    <xf numFmtId="4" fontId="35" fillId="0" borderId="0" xfId="0" applyNumberFormat="1" applyFont="1" applyAlignment="1">
      <alignment horizontal="right"/>
    </xf>
    <xf numFmtId="2" fontId="45" fillId="43" borderId="0" xfId="0" applyNumberFormat="1" applyFont="1" applyFill="1" applyAlignment="1">
      <alignment horizontal="right"/>
    </xf>
    <xf numFmtId="2" fontId="37" fillId="44" borderId="0" xfId="0" applyNumberFormat="1" applyFont="1" applyFill="1" applyAlignment="1">
      <alignment horizontal="right"/>
    </xf>
    <xf numFmtId="44" fontId="35" fillId="0" borderId="0" xfId="61" applyFont="1" applyAlignment="1">
      <alignment horizontal="right"/>
    </xf>
    <xf numFmtId="0" fontId="35" fillId="0" borderId="0" xfId="0" applyFont="1" applyAlignment="1">
      <alignment vertical="top" wrapText="1"/>
    </xf>
    <xf numFmtId="0" fontId="35" fillId="10" borderId="0" xfId="0" applyFont="1" applyFill="1" applyAlignment="1">
      <alignment horizontal="right"/>
    </xf>
    <xf numFmtId="44" fontId="37" fillId="0" borderId="0" xfId="61" applyFont="1" applyAlignment="1">
      <alignment horizontal="right"/>
    </xf>
    <xf numFmtId="0" fontId="37" fillId="0" borderId="0" xfId="0" applyFont="1" applyAlignment="1">
      <alignment horizontal="right"/>
    </xf>
    <xf numFmtId="2" fontId="37" fillId="0" borderId="0" xfId="0" applyNumberFormat="1" applyFont="1" applyAlignment="1">
      <alignment horizontal="right"/>
    </xf>
    <xf numFmtId="0" fontId="79" fillId="0" borderId="0" xfId="0" applyFont="1" applyAlignment="1">
      <alignment/>
    </xf>
    <xf numFmtId="0" fontId="45" fillId="45" borderId="0" xfId="0" applyFont="1" applyFill="1" applyAlignment="1">
      <alignment/>
    </xf>
    <xf numFmtId="4" fontId="45" fillId="45" borderId="0" xfId="0" applyNumberFormat="1" applyFont="1" applyFill="1" applyAlignment="1">
      <alignment/>
    </xf>
    <xf numFmtId="0" fontId="45" fillId="45" borderId="0" xfId="0" applyFont="1" applyFill="1" applyAlignment="1">
      <alignment horizontal="right"/>
    </xf>
    <xf numFmtId="0" fontId="8" fillId="38" borderId="0" xfId="0" applyFont="1" applyFill="1" applyAlignment="1">
      <alignment horizontal="right"/>
    </xf>
    <xf numFmtId="0" fontId="8" fillId="39" borderId="0" xfId="0" applyFont="1" applyFill="1" applyAlignment="1">
      <alignment horizontal="right"/>
    </xf>
    <xf numFmtId="0" fontId="37" fillId="4" borderId="0" xfId="0" applyFont="1" applyFill="1" applyAlignment="1">
      <alignment/>
    </xf>
    <xf numFmtId="4" fontId="37" fillId="4" borderId="0" xfId="0" applyNumberFormat="1" applyFont="1" applyFill="1" applyAlignment="1">
      <alignment/>
    </xf>
    <xf numFmtId="0" fontId="37" fillId="4" borderId="0" xfId="0" applyFont="1" applyFill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78" fillId="33" borderId="14" xfId="0" applyFont="1" applyFill="1" applyBorder="1" applyAlignment="1">
      <alignment/>
    </xf>
    <xf numFmtId="0" fontId="78" fillId="33" borderId="11" xfId="0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8" fillId="33" borderId="15" xfId="0" applyFont="1" applyFill="1" applyBorder="1" applyAlignment="1">
      <alignment/>
    </xf>
    <xf numFmtId="0" fontId="78" fillId="33" borderId="13" xfId="0" applyFont="1" applyFill="1" applyBorder="1" applyAlignment="1">
      <alignment/>
    </xf>
    <xf numFmtId="0" fontId="78" fillId="33" borderId="12" xfId="0" applyFont="1" applyFill="1" applyBorder="1" applyAlignment="1">
      <alignment horizontal="center"/>
    </xf>
    <xf numFmtId="165" fontId="37" fillId="0" borderId="0" xfId="63" applyFont="1" applyAlignment="1">
      <alignment horizontal="right"/>
    </xf>
    <xf numFmtId="165" fontId="45" fillId="43" borderId="0" xfId="63" applyFont="1" applyFill="1" applyAlignment="1">
      <alignment horizontal="right"/>
    </xf>
    <xf numFmtId="165" fontId="37" fillId="44" borderId="0" xfId="63" applyFont="1" applyFill="1" applyAlignment="1">
      <alignment horizontal="right"/>
    </xf>
    <xf numFmtId="165" fontId="37" fillId="0" borderId="0" xfId="63" applyFont="1" applyAlignment="1">
      <alignment horizontal="right" indent="1"/>
    </xf>
    <xf numFmtId="0" fontId="37" fillId="46" borderId="0" xfId="0" applyFont="1" applyFill="1" applyAlignment="1">
      <alignment horizontal="right"/>
    </xf>
    <xf numFmtId="0" fontId="80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4" fontId="86" fillId="0" borderId="0" xfId="0" applyNumberFormat="1" applyFont="1" applyAlignment="1">
      <alignment horizontal="right"/>
    </xf>
    <xf numFmtId="0" fontId="8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7" fillId="42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0" fontId="78" fillId="33" borderId="19" xfId="0" applyFont="1" applyFill="1" applyBorder="1" applyAlignment="1">
      <alignment horizontal="center"/>
    </xf>
    <xf numFmtId="0" fontId="78" fillId="33" borderId="20" xfId="0" applyFont="1" applyFill="1" applyBorder="1" applyAlignment="1">
      <alignment horizontal="center"/>
    </xf>
    <xf numFmtId="165" fontId="47" fillId="47" borderId="0" xfId="63" applyFont="1" applyFill="1" applyAlignment="1">
      <alignment horizontal="right"/>
    </xf>
    <xf numFmtId="0" fontId="47" fillId="47" borderId="0" xfId="0" applyFont="1" applyFill="1" applyAlignment="1">
      <alignment horizontal="right"/>
    </xf>
    <xf numFmtId="2" fontId="47" fillId="47" borderId="0" xfId="0" applyNumberFormat="1" applyFont="1" applyFill="1" applyAlignment="1">
      <alignment horizontal="right"/>
    </xf>
    <xf numFmtId="165" fontId="10" fillId="48" borderId="0" xfId="63" applyFont="1" applyFill="1" applyAlignment="1">
      <alignment horizontal="right"/>
    </xf>
    <xf numFmtId="0" fontId="10" fillId="48" borderId="0" xfId="0" applyFont="1" applyFill="1" applyAlignment="1">
      <alignment horizontal="right"/>
    </xf>
    <xf numFmtId="2" fontId="10" fillId="48" borderId="0" xfId="0" applyNumberFormat="1" applyFont="1" applyFill="1" applyAlignment="1">
      <alignment horizontal="right"/>
    </xf>
    <xf numFmtId="165" fontId="10" fillId="49" borderId="0" xfId="63" applyFont="1" applyFill="1" applyAlignment="1">
      <alignment horizontal="right"/>
    </xf>
    <xf numFmtId="0" fontId="10" fillId="49" borderId="0" xfId="0" applyFont="1" applyFill="1" applyAlignment="1">
      <alignment horizontal="right"/>
    </xf>
    <xf numFmtId="2" fontId="10" fillId="49" borderId="0" xfId="0" applyNumberFormat="1" applyFont="1" applyFill="1" applyAlignment="1">
      <alignment horizontal="right"/>
    </xf>
    <xf numFmtId="0" fontId="88" fillId="0" borderId="0" xfId="0" applyFont="1" applyAlignment="1">
      <alignment/>
    </xf>
    <xf numFmtId="0" fontId="45" fillId="50" borderId="0" xfId="0" applyFont="1" applyFill="1" applyAlignment="1">
      <alignment horizontal="right"/>
    </xf>
    <xf numFmtId="0" fontId="45" fillId="0" borderId="0" xfId="0" applyFont="1" applyFill="1" applyAlignment="1">
      <alignment horizontal="right"/>
    </xf>
    <xf numFmtId="0" fontId="89" fillId="51" borderId="0" xfId="0" applyFont="1" applyFill="1" applyAlignment="1">
      <alignment/>
    </xf>
    <xf numFmtId="0" fontId="89" fillId="52" borderId="0" xfId="0" applyFont="1" applyFill="1" applyAlignment="1">
      <alignment/>
    </xf>
    <xf numFmtId="0" fontId="89" fillId="0" borderId="0" xfId="0" applyFont="1" applyAlignment="1">
      <alignment/>
    </xf>
    <xf numFmtId="165" fontId="89" fillId="51" borderId="0" xfId="63" applyFont="1" applyFill="1" applyAlignment="1">
      <alignment horizontal="right"/>
    </xf>
    <xf numFmtId="0" fontId="45" fillId="50" borderId="0" xfId="0" applyFont="1" applyFill="1" applyAlignment="1">
      <alignment horizontal="left"/>
    </xf>
    <xf numFmtId="0" fontId="89" fillId="52" borderId="0" xfId="0" applyFont="1" applyFill="1" applyAlignment="1">
      <alignment horizontal="right"/>
    </xf>
    <xf numFmtId="0" fontId="8" fillId="44" borderId="0" xfId="0" applyFont="1" applyFill="1" applyAlignment="1">
      <alignment/>
    </xf>
    <xf numFmtId="4" fontId="8" fillId="44" borderId="0" xfId="0" applyNumberFormat="1" applyFont="1" applyFill="1" applyAlignment="1">
      <alignment/>
    </xf>
    <xf numFmtId="0" fontId="8" fillId="44" borderId="0" xfId="0" applyFont="1" applyFill="1" applyAlignment="1">
      <alignment horizontal="right"/>
    </xf>
    <xf numFmtId="0" fontId="8" fillId="46" borderId="0" xfId="0" applyFont="1" applyFill="1" applyAlignment="1">
      <alignment/>
    </xf>
    <xf numFmtId="4" fontId="8" fillId="46" borderId="0" xfId="0" applyNumberFormat="1" applyFont="1" applyFill="1" applyAlignment="1">
      <alignment/>
    </xf>
    <xf numFmtId="0" fontId="8" fillId="46" borderId="0" xfId="0" applyFont="1" applyFill="1" applyAlignment="1">
      <alignment horizontal="right"/>
    </xf>
    <xf numFmtId="0" fontId="37" fillId="0" borderId="0" xfId="0" applyFont="1" applyAlignment="1">
      <alignment horizontal="left"/>
    </xf>
    <xf numFmtId="0" fontId="12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49" fillId="0" borderId="0" xfId="0" applyFont="1" applyAlignment="1">
      <alignment/>
    </xf>
    <xf numFmtId="0" fontId="85" fillId="0" borderId="0" xfId="0" applyFont="1" applyAlignment="1">
      <alignment wrapText="1"/>
    </xf>
    <xf numFmtId="0" fontId="91" fillId="0" borderId="0" xfId="0" applyFont="1" applyAlignment="1">
      <alignment wrapText="1"/>
    </xf>
    <xf numFmtId="0" fontId="36" fillId="0" borderId="0" xfId="0" applyFont="1" applyAlignment="1">
      <alignment/>
    </xf>
    <xf numFmtId="0" fontId="81" fillId="0" borderId="0" xfId="0" applyFont="1" applyAlignment="1">
      <alignment wrapText="1"/>
    </xf>
    <xf numFmtId="0" fontId="92" fillId="53" borderId="22" xfId="0" applyFont="1" applyFill="1" applyBorder="1" applyAlignment="1">
      <alignment horizontal="center" wrapText="1"/>
    </xf>
    <xf numFmtId="0" fontId="93" fillId="53" borderId="22" xfId="0" applyFont="1" applyFill="1" applyBorder="1" applyAlignment="1">
      <alignment horizontal="center" wrapText="1"/>
    </xf>
    <xf numFmtId="0" fontId="94" fillId="53" borderId="22" xfId="0" applyFont="1" applyFill="1" applyBorder="1" applyAlignment="1">
      <alignment horizontal="center" wrapText="1"/>
    </xf>
    <xf numFmtId="0" fontId="92" fillId="53" borderId="23" xfId="0" applyFont="1" applyFill="1" applyBorder="1" applyAlignment="1">
      <alignment horizontal="center" wrapText="1"/>
    </xf>
    <xf numFmtId="0" fontId="92" fillId="53" borderId="24" xfId="0" applyFont="1" applyFill="1" applyBorder="1" applyAlignment="1">
      <alignment horizontal="center" wrapText="1"/>
    </xf>
    <xf numFmtId="0" fontId="93" fillId="53" borderId="24" xfId="0" applyFont="1" applyFill="1" applyBorder="1" applyAlignment="1">
      <alignment horizontal="center" wrapText="1"/>
    </xf>
    <xf numFmtId="0" fontId="92" fillId="53" borderId="25" xfId="0" applyFont="1" applyFill="1" applyBorder="1" applyAlignment="1">
      <alignment horizontal="center" wrapText="1"/>
    </xf>
    <xf numFmtId="0" fontId="37" fillId="54" borderId="0" xfId="0" applyFont="1" applyFill="1" applyAlignment="1">
      <alignment/>
    </xf>
    <xf numFmtId="0" fontId="80" fillId="54" borderId="0" xfId="0" applyFont="1" applyFill="1" applyAlignment="1">
      <alignment wrapText="1"/>
    </xf>
    <xf numFmtId="0" fontId="95" fillId="54" borderId="0" xfId="0" applyFont="1" applyFill="1" applyAlignment="1">
      <alignment wrapText="1"/>
    </xf>
    <xf numFmtId="0" fontId="96" fillId="7" borderId="26" xfId="0" applyFont="1" applyFill="1" applyBorder="1" applyAlignment="1" applyProtection="1">
      <alignment horizontal="left" vertical="center" readingOrder="1"/>
      <protection locked="0"/>
    </xf>
    <xf numFmtId="0" fontId="95" fillId="7" borderId="26" xfId="0" applyFont="1" applyFill="1" applyBorder="1" applyAlignment="1" applyProtection="1">
      <alignment horizontal="left" vertical="center" readingOrder="1"/>
      <protection locked="0"/>
    </xf>
    <xf numFmtId="165" fontId="96" fillId="7" borderId="26" xfId="63" applyFont="1" applyFill="1" applyBorder="1" applyAlignment="1" applyProtection="1">
      <alignment horizontal="left" vertical="center" readingOrder="1"/>
      <protection locked="0"/>
    </xf>
    <xf numFmtId="165" fontId="95" fillId="7" borderId="26" xfId="63" applyFont="1" applyFill="1" applyBorder="1" applyAlignment="1" applyProtection="1">
      <alignment horizontal="left" vertical="center" readingOrder="1"/>
      <protection locked="0"/>
    </xf>
    <xf numFmtId="0" fontId="13" fillId="0" borderId="27" xfId="0" applyFont="1" applyBorder="1" applyAlignment="1">
      <alignment horizontal="center" vertical="center" textRotation="90" wrapText="1"/>
    </xf>
    <xf numFmtId="0" fontId="90" fillId="0" borderId="27" xfId="0" applyFont="1" applyBorder="1" applyAlignment="1" applyProtection="1">
      <alignment horizontal="left" vertical="center" wrapText="1" readingOrder="1"/>
      <protection locked="0"/>
    </xf>
    <xf numFmtId="0" fontId="91" fillId="0" borderId="27" xfId="0" applyFont="1" applyBorder="1" applyAlignment="1" applyProtection="1">
      <alignment horizontal="left" vertical="center" wrapText="1" readingOrder="1"/>
      <protection locked="0"/>
    </xf>
    <xf numFmtId="4" fontId="14" fillId="0" borderId="16" xfId="0" applyNumberFormat="1" applyFont="1" applyBorder="1" applyAlignment="1">
      <alignment horizontal="right" vertical="center"/>
    </xf>
    <xf numFmtId="4" fontId="16" fillId="0" borderId="16" xfId="0" applyNumberFormat="1" applyFont="1" applyBorder="1" applyAlignment="1">
      <alignment horizontal="right" vertical="center"/>
    </xf>
    <xf numFmtId="0" fontId="90" fillId="0" borderId="28" xfId="0" applyFont="1" applyBorder="1" applyAlignment="1" applyProtection="1">
      <alignment horizontal="left" vertical="center" wrapText="1" readingOrder="1"/>
      <protection locked="0"/>
    </xf>
    <xf numFmtId="0" fontId="91" fillId="0" borderId="29" xfId="0" applyFont="1" applyBorder="1" applyAlignment="1" applyProtection="1">
      <alignment horizontal="left" vertical="center" wrapText="1" readingOrder="1"/>
      <protection locked="0"/>
    </xf>
    <xf numFmtId="0" fontId="90" fillId="0" borderId="29" xfId="0" applyFont="1" applyBorder="1" applyAlignment="1" applyProtection="1">
      <alignment horizontal="left" vertical="center" wrapText="1" readingOrder="1"/>
      <protection locked="0"/>
    </xf>
    <xf numFmtId="0" fontId="90" fillId="0" borderId="16" xfId="0" applyFont="1" applyBorder="1" applyAlignment="1" applyProtection="1">
      <alignment horizontal="left" vertical="center" wrapText="1" readingOrder="1"/>
      <protection locked="0"/>
    </xf>
    <xf numFmtId="0" fontId="91" fillId="0" borderId="12" xfId="0" applyFont="1" applyBorder="1" applyAlignment="1" applyProtection="1">
      <alignment horizontal="left" vertical="center" wrapText="1" readingOrder="1"/>
      <protection locked="0"/>
    </xf>
    <xf numFmtId="0" fontId="90" fillId="0" borderId="12" xfId="0" applyFont="1" applyBorder="1" applyAlignment="1" applyProtection="1">
      <alignment horizontal="left" vertical="center" wrapText="1" readingOrder="1"/>
      <protection locked="0"/>
    </xf>
    <xf numFmtId="0" fontId="91" fillId="0" borderId="16" xfId="0" applyFont="1" applyBorder="1" applyAlignment="1" applyProtection="1">
      <alignment horizontal="left" vertical="center" wrapText="1" readingOrder="1"/>
      <protection locked="0"/>
    </xf>
    <xf numFmtId="0" fontId="90" fillId="0" borderId="10" xfId="0" applyFont="1" applyBorder="1" applyAlignment="1">
      <alignment wrapText="1"/>
    </xf>
    <xf numFmtId="0" fontId="91" fillId="0" borderId="16" xfId="0" applyFont="1" applyBorder="1" applyAlignment="1">
      <alignment wrapText="1"/>
    </xf>
    <xf numFmtId="0" fontId="90" fillId="0" borderId="10" xfId="0" applyFont="1" applyBorder="1" applyAlignment="1">
      <alignment horizontal="center" vertical="center" wrapText="1"/>
    </xf>
    <xf numFmtId="0" fontId="90" fillId="0" borderId="27" xfId="0" applyFont="1" applyBorder="1" applyAlignment="1">
      <alignment wrapText="1"/>
    </xf>
    <xf numFmtId="0" fontId="90" fillId="0" borderId="0" xfId="0" applyFont="1" applyAlignment="1">
      <alignment horizontal="center" vertical="center" textRotation="90" wrapText="1"/>
    </xf>
    <xf numFmtId="0" fontId="90" fillId="0" borderId="0" xfId="0" applyFont="1" applyAlignment="1" applyProtection="1">
      <alignment horizontal="left" vertical="center" wrapText="1" readingOrder="1"/>
      <protection locked="0"/>
    </xf>
    <xf numFmtId="0" fontId="91" fillId="0" borderId="0" xfId="0" applyFont="1" applyAlignment="1" applyProtection="1">
      <alignment horizontal="left" vertical="center" wrapText="1" readingOrder="1"/>
      <protection locked="0"/>
    </xf>
    <xf numFmtId="165" fontId="90" fillId="0" borderId="0" xfId="63" applyFont="1" applyAlignment="1" applyProtection="1">
      <alignment horizontal="left" vertical="center" wrapText="1" readingOrder="1"/>
      <protection locked="0"/>
    </xf>
    <xf numFmtId="165" fontId="91" fillId="0" borderId="0" xfId="63" applyFont="1" applyAlignment="1" applyProtection="1">
      <alignment horizontal="left" vertical="center" wrapText="1" readingOrder="1"/>
      <protection locked="0"/>
    </xf>
    <xf numFmtId="0" fontId="36" fillId="54" borderId="0" xfId="0" applyFont="1" applyFill="1" applyAlignment="1">
      <alignment/>
    </xf>
    <xf numFmtId="165" fontId="96" fillId="7" borderId="16" xfId="63" applyFont="1" applyFill="1" applyBorder="1" applyAlignment="1" applyProtection="1">
      <alignment horizontal="left" vertical="center" readingOrder="1"/>
      <protection locked="0"/>
    </xf>
    <xf numFmtId="0" fontId="90" fillId="0" borderId="17" xfId="0" applyFont="1" applyBorder="1" applyAlignment="1" applyProtection="1">
      <alignment horizontal="left" vertical="center" wrapText="1" readingOrder="1"/>
      <protection locked="0"/>
    </xf>
    <xf numFmtId="0" fontId="90" fillId="0" borderId="16" xfId="0" applyFont="1" applyBorder="1" applyAlignment="1">
      <alignment wrapText="1"/>
    </xf>
    <xf numFmtId="0" fontId="90" fillId="0" borderId="17" xfId="0" applyFont="1" applyBorder="1" applyAlignment="1">
      <alignment wrapText="1"/>
    </xf>
    <xf numFmtId="0" fontId="96" fillId="7" borderId="0" xfId="0" applyFont="1" applyFill="1" applyAlignment="1" applyProtection="1">
      <alignment horizontal="left" vertical="center" readingOrder="1"/>
      <protection locked="0"/>
    </xf>
    <xf numFmtId="0" fontId="95" fillId="7" borderId="0" xfId="0" applyFont="1" applyFill="1" applyAlignment="1" applyProtection="1">
      <alignment horizontal="left" vertical="center" readingOrder="1"/>
      <protection locked="0"/>
    </xf>
    <xf numFmtId="165" fontId="96" fillId="7" borderId="0" xfId="63" applyFont="1" applyFill="1" applyAlignment="1" applyProtection="1">
      <alignment horizontal="left" vertical="center" readingOrder="1"/>
      <protection locked="0"/>
    </xf>
    <xf numFmtId="0" fontId="97" fillId="0" borderId="30" xfId="0" applyFont="1" applyBorder="1" applyAlignment="1">
      <alignment horizontal="center" vertical="center" textRotation="90" wrapText="1"/>
    </xf>
    <xf numFmtId="49" fontId="91" fillId="0" borderId="16" xfId="0" applyNumberFormat="1" applyFont="1" applyBorder="1" applyAlignment="1" applyProtection="1">
      <alignment horizontal="left" vertical="center" wrapText="1" readingOrder="1"/>
      <protection locked="0"/>
    </xf>
    <xf numFmtId="0" fontId="14" fillId="0" borderId="0" xfId="0" applyFont="1" applyAlignment="1">
      <alignment/>
    </xf>
    <xf numFmtId="0" fontId="98" fillId="0" borderId="16" xfId="0" applyFont="1" applyBorder="1" applyAlignment="1" applyProtection="1">
      <alignment horizontal="left" vertical="center" wrapText="1" readingOrder="1"/>
      <protection locked="0"/>
    </xf>
    <xf numFmtId="165" fontId="95" fillId="7" borderId="0" xfId="63" applyFont="1" applyFill="1" applyAlignment="1" applyProtection="1">
      <alignment horizontal="left" vertical="center" readingOrder="1"/>
      <protection locked="0"/>
    </xf>
    <xf numFmtId="0" fontId="96" fillId="7" borderId="0" xfId="0" applyFont="1" applyFill="1" applyAlignment="1" applyProtection="1">
      <alignment horizontal="left" vertical="center" wrapText="1" readingOrder="1"/>
      <protection locked="0"/>
    </xf>
    <xf numFmtId="0" fontId="78" fillId="0" borderId="0" xfId="0" applyFont="1" applyAlignment="1">
      <alignment horizontal="center" vertical="center" textRotation="90" wrapText="1"/>
    </xf>
    <xf numFmtId="0" fontId="90" fillId="0" borderId="0" xfId="0" applyFont="1" applyAlignment="1">
      <alignment wrapText="1"/>
    </xf>
    <xf numFmtId="165" fontId="80" fillId="54" borderId="0" xfId="63" applyFont="1" applyFill="1" applyAlignment="1">
      <alignment horizontal="center" vertical="center" wrapText="1"/>
    </xf>
    <xf numFmtId="165" fontId="95" fillId="54" borderId="0" xfId="63" applyFont="1" applyFill="1" applyAlignment="1">
      <alignment horizontal="center" vertical="center" wrapText="1"/>
    </xf>
    <xf numFmtId="0" fontId="55" fillId="0" borderId="16" xfId="0" applyFont="1" applyBorder="1" applyAlignment="1">
      <alignment wrapText="1"/>
    </xf>
    <xf numFmtId="0" fontId="56" fillId="0" borderId="16" xfId="0" applyFont="1" applyBorder="1" applyAlignment="1">
      <alignment wrapText="1"/>
    </xf>
    <xf numFmtId="9" fontId="91" fillId="0" borderId="16" xfId="0" applyNumberFormat="1" applyFont="1" applyBorder="1" applyAlignment="1">
      <alignment wrapText="1"/>
    </xf>
    <xf numFmtId="0" fontId="78" fillId="0" borderId="0" xfId="0" applyFont="1" applyAlignment="1">
      <alignment horizontal="left" vertical="center" textRotation="90"/>
    </xf>
    <xf numFmtId="0" fontId="95" fillId="0" borderId="0" xfId="0" applyFont="1" applyAlignment="1">
      <alignment wrapText="1"/>
    </xf>
    <xf numFmtId="0" fontId="80" fillId="0" borderId="0" xfId="0" applyFont="1" applyAlignment="1">
      <alignment wrapText="1"/>
    </xf>
    <xf numFmtId="0" fontId="14" fillId="0" borderId="16" xfId="0" applyFont="1" applyBorder="1" applyAlignment="1">
      <alignment wrapText="1"/>
    </xf>
    <xf numFmtId="0" fontId="12" fillId="0" borderId="0" xfId="0" applyFont="1" applyAlignment="1">
      <alignment vertical="center"/>
    </xf>
    <xf numFmtId="165" fontId="90" fillId="0" borderId="0" xfId="63" applyFont="1" applyAlignment="1">
      <alignment vertical="center"/>
    </xf>
    <xf numFmtId="165" fontId="85" fillId="0" borderId="0" xfId="63" applyFont="1" applyAlignment="1">
      <alignment vertical="center" wrapText="1"/>
    </xf>
    <xf numFmtId="165" fontId="81" fillId="0" borderId="0" xfId="63" applyFont="1" applyAlignment="1">
      <alignment vertical="center" wrapText="1"/>
    </xf>
    <xf numFmtId="165" fontId="92" fillId="53" borderId="22" xfId="63" applyFont="1" applyFill="1" applyBorder="1" applyAlignment="1">
      <alignment horizontal="center" vertical="center" wrapText="1"/>
    </xf>
    <xf numFmtId="165" fontId="93" fillId="53" borderId="22" xfId="63" applyFont="1" applyFill="1" applyBorder="1" applyAlignment="1">
      <alignment horizontal="center" vertical="center" wrapText="1"/>
    </xf>
    <xf numFmtId="165" fontId="92" fillId="53" borderId="31" xfId="63" applyFont="1" applyFill="1" applyBorder="1" applyAlignment="1">
      <alignment horizontal="center" vertical="center" wrapText="1"/>
    </xf>
    <xf numFmtId="165" fontId="93" fillId="53" borderId="32" xfId="63" applyFont="1" applyFill="1" applyBorder="1" applyAlignment="1">
      <alignment horizontal="center" vertical="center" wrapText="1"/>
    </xf>
    <xf numFmtId="0" fontId="80" fillId="54" borderId="0" xfId="0" applyFont="1" applyFill="1" applyAlignment="1">
      <alignment vertical="center" wrapText="1"/>
    </xf>
    <xf numFmtId="165" fontId="80" fillId="54" borderId="0" xfId="63" applyFont="1" applyFill="1" applyAlignment="1">
      <alignment vertical="center" wrapText="1"/>
    </xf>
    <xf numFmtId="165" fontId="95" fillId="54" borderId="0" xfId="63" applyFont="1" applyFill="1" applyAlignment="1">
      <alignment vertical="center" wrapText="1"/>
    </xf>
    <xf numFmtId="4" fontId="14" fillId="0" borderId="16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165" fontId="90" fillId="0" borderId="0" xfId="63" applyFont="1" applyAlignment="1">
      <alignment vertical="center" wrapText="1"/>
    </xf>
    <xf numFmtId="165" fontId="91" fillId="0" borderId="0" xfId="63" applyFont="1" applyAlignment="1">
      <alignment vertical="center" wrapText="1"/>
    </xf>
    <xf numFmtId="165" fontId="80" fillId="0" borderId="0" xfId="63" applyFont="1" applyAlignment="1">
      <alignment vertical="center" wrapText="1"/>
    </xf>
    <xf numFmtId="0" fontId="0" fillId="0" borderId="0" xfId="0" applyAlignment="1">
      <alignment vertical="center"/>
    </xf>
    <xf numFmtId="165" fontId="37" fillId="0" borderId="0" xfId="63" applyFont="1" applyAlignment="1">
      <alignment horizontal="center"/>
    </xf>
    <xf numFmtId="0" fontId="45" fillId="43" borderId="0" xfId="0" applyFont="1" applyFill="1" applyAlignment="1">
      <alignment/>
    </xf>
    <xf numFmtId="0" fontId="35" fillId="0" borderId="0" xfId="0" applyFont="1" applyAlignment="1">
      <alignment/>
    </xf>
    <xf numFmtId="0" fontId="37" fillId="44" borderId="0" xfId="0" applyFont="1" applyFill="1" applyAlignment="1">
      <alignment/>
    </xf>
    <xf numFmtId="0" fontId="37" fillId="46" borderId="0" xfId="0" applyFont="1" applyFill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left"/>
    </xf>
    <xf numFmtId="0" fontId="37" fillId="42" borderId="0" xfId="0" applyFont="1" applyFill="1" applyAlignment="1">
      <alignment/>
    </xf>
    <xf numFmtId="0" fontId="35" fillId="42" borderId="0" xfId="0" applyFont="1" applyFill="1" applyAlignment="1">
      <alignment/>
    </xf>
    <xf numFmtId="0" fontId="10" fillId="48" borderId="0" xfId="0" applyFont="1" applyFill="1" applyAlignment="1">
      <alignment/>
    </xf>
    <xf numFmtId="0" fontId="57" fillId="0" borderId="0" xfId="0" applyFont="1" applyAlignment="1">
      <alignment/>
    </xf>
    <xf numFmtId="0" fontId="10" fillId="49" borderId="0" xfId="0" applyFont="1" applyFill="1" applyAlignment="1">
      <alignment/>
    </xf>
    <xf numFmtId="0" fontId="47" fillId="47" borderId="0" xfId="0" applyFont="1" applyFill="1" applyAlignment="1">
      <alignment/>
    </xf>
    <xf numFmtId="0" fontId="45" fillId="43" borderId="0" xfId="0" applyFont="1" applyFill="1" applyAlignment="1">
      <alignment horizontal="left"/>
    </xf>
    <xf numFmtId="0" fontId="37" fillId="44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0" fontId="37" fillId="42" borderId="0" xfId="0" applyFont="1" applyFill="1" applyAlignment="1">
      <alignment horizontal="left"/>
    </xf>
    <xf numFmtId="0" fontId="58" fillId="0" borderId="0" xfId="52" applyFont="1" applyAlignment="1">
      <alignment horizontal="center"/>
      <protection/>
    </xf>
    <xf numFmtId="0" fontId="38" fillId="0" borderId="0" xfId="52" applyFont="1" applyAlignment="1">
      <alignment horizontal="center"/>
      <protection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92" fillId="53" borderId="23" xfId="0" applyFont="1" applyFill="1" applyBorder="1" applyAlignment="1">
      <alignment horizontal="right" wrapText="1"/>
    </xf>
    <xf numFmtId="0" fontId="92" fillId="53" borderId="24" xfId="0" applyFont="1" applyFill="1" applyBorder="1" applyAlignment="1">
      <alignment horizontal="right" wrapText="1"/>
    </xf>
    <xf numFmtId="0" fontId="92" fillId="53" borderId="25" xfId="0" applyFont="1" applyFill="1" applyBorder="1" applyAlignment="1">
      <alignment horizontal="right" wrapText="1"/>
    </xf>
    <xf numFmtId="0" fontId="90" fillId="0" borderId="28" xfId="0" applyFont="1" applyBorder="1" applyAlignment="1">
      <alignment horizontal="center" vertical="center" textRotation="90" wrapText="1"/>
    </xf>
    <xf numFmtId="0" fontId="90" fillId="0" borderId="30" xfId="0" applyFont="1" applyBorder="1" applyAlignment="1">
      <alignment horizontal="center" vertical="center" textRotation="90" wrapText="1"/>
    </xf>
    <xf numFmtId="0" fontId="90" fillId="0" borderId="33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textRotation="90" wrapText="1"/>
    </xf>
    <xf numFmtId="0" fontId="90" fillId="0" borderId="12" xfId="0" applyFont="1" applyBorder="1" applyAlignment="1">
      <alignment horizontal="center" vertical="center" textRotation="90" wrapText="1"/>
    </xf>
    <xf numFmtId="0" fontId="78" fillId="0" borderId="0" xfId="0" applyFont="1" applyAlignment="1">
      <alignment horizontal="center" vertical="top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 vertical="center"/>
    </xf>
    <xf numFmtId="0" fontId="97" fillId="0" borderId="10" xfId="0" applyFont="1" applyBorder="1" applyAlignment="1">
      <alignment horizontal="center" vertical="center" textRotation="90" wrapText="1"/>
    </xf>
    <xf numFmtId="0" fontId="97" fillId="0" borderId="30" xfId="0" applyFont="1" applyBorder="1" applyAlignment="1">
      <alignment horizontal="center" vertical="center" textRotation="90" wrapText="1"/>
    </xf>
    <xf numFmtId="0" fontId="97" fillId="0" borderId="12" xfId="0" applyFont="1" applyBorder="1" applyAlignment="1">
      <alignment horizontal="center" vertical="center" textRotation="90" wrapText="1"/>
    </xf>
    <xf numFmtId="0" fontId="79" fillId="0" borderId="10" xfId="0" applyFont="1" applyBorder="1" applyAlignment="1">
      <alignment horizontal="center" vertical="center" textRotation="90" wrapText="1"/>
    </xf>
    <xf numFmtId="0" fontId="79" fillId="0" borderId="30" xfId="0" applyFont="1" applyBorder="1" applyAlignment="1">
      <alignment horizontal="center" vertical="center" textRotation="90" wrapText="1"/>
    </xf>
    <xf numFmtId="0" fontId="79" fillId="0" borderId="12" xfId="0" applyFont="1" applyBorder="1" applyAlignment="1">
      <alignment horizontal="center" vertical="center" textRotation="90" wrapText="1"/>
    </xf>
    <xf numFmtId="0" fontId="78" fillId="0" borderId="10" xfId="0" applyFont="1" applyBorder="1" applyAlignment="1">
      <alignment horizontal="center" vertical="center" textRotation="90" wrapText="1"/>
    </xf>
    <xf numFmtId="0" fontId="78" fillId="0" borderId="3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left" vertical="center" textRotation="90"/>
    </xf>
    <xf numFmtId="0" fontId="78" fillId="0" borderId="30" xfId="0" applyFont="1" applyBorder="1" applyAlignment="1">
      <alignment horizontal="left" vertical="center" textRotation="90"/>
    </xf>
    <xf numFmtId="0" fontId="78" fillId="0" borderId="12" xfId="0" applyFont="1" applyBorder="1" applyAlignment="1">
      <alignment horizontal="left" vertical="center" textRotation="9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  <cellStyle name="Zarez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0</xdr:rowOff>
    </xdr:from>
    <xdr:to>
      <xdr:col>1</xdr:col>
      <xdr:colOff>723900</xdr:colOff>
      <xdr:row>1</xdr:row>
      <xdr:rowOff>19050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7"/>
  <sheetViews>
    <sheetView workbookViewId="0" topLeftCell="A364">
      <selection activeCell="J15" sqref="J15"/>
    </sheetView>
  </sheetViews>
  <sheetFormatPr defaultColWidth="9.140625" defaultRowHeight="12.75" customHeight="1"/>
  <cols>
    <col min="1" max="1" width="5.421875" style="3" customWidth="1"/>
    <col min="2" max="2" width="37.28125" style="3" customWidth="1"/>
    <col min="3" max="4" width="12.8515625" style="3" customWidth="1"/>
    <col min="5" max="5" width="13.57421875" style="3" customWidth="1"/>
    <col min="6" max="6" width="8.57421875" style="91" customWidth="1"/>
    <col min="7" max="7" width="7.7109375" style="91" customWidth="1"/>
    <col min="8" max="16384" width="9.140625" style="3" customWidth="1"/>
  </cols>
  <sheetData>
    <row r="1" spans="1:2" ht="36.75" customHeight="1">
      <c r="A1" s="5"/>
      <c r="B1" s="6"/>
    </row>
    <row r="2" spans="1:2" ht="17.25" customHeight="1">
      <c r="A2" s="7"/>
      <c r="B2" s="7" t="s">
        <v>78</v>
      </c>
    </row>
    <row r="3" spans="1:2" ht="12.75" customHeight="1">
      <c r="A3" s="8" t="s">
        <v>79</v>
      </c>
      <c r="B3" s="7" t="s">
        <v>80</v>
      </c>
    </row>
    <row r="4" spans="1:2" ht="12.75" customHeight="1">
      <c r="A4" s="9" t="s">
        <v>81</v>
      </c>
      <c r="B4" s="7" t="s">
        <v>82</v>
      </c>
    </row>
    <row r="5" spans="1:2" ht="12.75" customHeight="1">
      <c r="A5" s="10" t="s">
        <v>0</v>
      </c>
      <c r="B5" s="11"/>
    </row>
    <row r="6" spans="1:2" ht="12.75" customHeight="1">
      <c r="A6" s="12" t="s">
        <v>83</v>
      </c>
      <c r="B6" s="7"/>
    </row>
    <row r="7" spans="1:2" ht="12.75" customHeight="1">
      <c r="A7" s="7" t="s">
        <v>84</v>
      </c>
      <c r="B7" s="7" t="s">
        <v>1813</v>
      </c>
    </row>
    <row r="8" spans="1:2" ht="12.75" customHeight="1">
      <c r="A8" s="7" t="s">
        <v>85</v>
      </c>
      <c r="B8" s="7" t="s">
        <v>1814</v>
      </c>
    </row>
    <row r="9" spans="1:7" s="1" customFormat="1" ht="12.75" customHeight="1">
      <c r="A9" s="13" t="s">
        <v>1815</v>
      </c>
      <c r="B9" s="7"/>
      <c r="C9" s="2"/>
      <c r="D9" s="2"/>
      <c r="E9" s="2"/>
      <c r="F9" s="92"/>
      <c r="G9" s="92"/>
    </row>
    <row r="10" ht="14.25">
      <c r="A10" s="1"/>
    </row>
    <row r="11" spans="1:7" s="1" customFormat="1" ht="14.25">
      <c r="A11" s="14"/>
      <c r="B11" s="14" t="s">
        <v>234</v>
      </c>
      <c r="C11" s="31"/>
      <c r="D11" s="31"/>
      <c r="E11" s="31"/>
      <c r="F11" s="93"/>
      <c r="G11" s="94"/>
    </row>
    <row r="12" spans="1:7" s="1" customFormat="1" ht="14.25">
      <c r="A12" s="14" t="s">
        <v>162</v>
      </c>
      <c r="B12" s="14"/>
      <c r="C12" s="31"/>
      <c r="D12" s="31"/>
      <c r="E12" s="31"/>
      <c r="F12" s="93"/>
      <c r="G12" s="94"/>
    </row>
    <row r="13" spans="1:7" s="1" customFormat="1" ht="14.25">
      <c r="A13" s="14" t="s">
        <v>1816</v>
      </c>
      <c r="B13" s="14"/>
      <c r="C13" s="31"/>
      <c r="D13" s="31"/>
      <c r="E13" s="31"/>
      <c r="F13" s="93"/>
      <c r="G13" s="94"/>
    </row>
    <row r="14" spans="6:7" s="2" customFormat="1" ht="12.75" customHeight="1">
      <c r="F14" s="92"/>
      <c r="G14" s="92"/>
    </row>
    <row r="15" spans="1:7" s="194" customFormat="1" ht="21">
      <c r="A15" s="314" t="s">
        <v>736</v>
      </c>
      <c r="B15" s="314"/>
      <c r="C15" s="314"/>
      <c r="D15" s="314"/>
      <c r="E15" s="314"/>
      <c r="F15" s="314"/>
      <c r="G15" s="314"/>
    </row>
    <row r="16" spans="1:2" ht="28.5" customHeight="1">
      <c r="A16" s="22" t="s">
        <v>735</v>
      </c>
      <c r="B16" s="14"/>
    </row>
    <row r="17" spans="1:7" ht="14.25">
      <c r="A17" s="315" t="s">
        <v>86</v>
      </c>
      <c r="B17" s="315"/>
      <c r="C17" s="315"/>
      <c r="D17" s="315"/>
      <c r="E17" s="315"/>
      <c r="F17" s="315"/>
      <c r="G17" s="315"/>
    </row>
    <row r="18" spans="1:2" ht="14.25">
      <c r="A18" s="14"/>
      <c r="B18" s="14" t="s">
        <v>737</v>
      </c>
    </row>
    <row r="19" ht="14.25">
      <c r="A19" t="s">
        <v>163</v>
      </c>
    </row>
    <row r="20" spans="1:7" ht="27" customHeight="1">
      <c r="A20" s="73" t="s">
        <v>253</v>
      </c>
      <c r="B20" s="72" t="s">
        <v>252</v>
      </c>
      <c r="C20" s="33" t="s">
        <v>87</v>
      </c>
      <c r="D20" s="34" t="s">
        <v>556</v>
      </c>
      <c r="E20" s="35" t="s">
        <v>154</v>
      </c>
      <c r="F20" s="95" t="s">
        <v>2</v>
      </c>
      <c r="G20" s="96" t="s">
        <v>2</v>
      </c>
    </row>
    <row r="21" spans="1:7" ht="15" customHeight="1">
      <c r="A21" s="15"/>
      <c r="B21" s="15"/>
      <c r="C21" s="36" t="s">
        <v>738</v>
      </c>
      <c r="D21" s="37" t="s">
        <v>739</v>
      </c>
      <c r="E21" s="38" t="s">
        <v>740</v>
      </c>
      <c r="F21" s="97" t="s">
        <v>3</v>
      </c>
      <c r="G21" s="98" t="s">
        <v>4</v>
      </c>
    </row>
    <row r="22" spans="1:7" ht="14.25">
      <c r="A22" s="16" t="s">
        <v>88</v>
      </c>
      <c r="B22" s="17" t="s">
        <v>89</v>
      </c>
      <c r="C22" s="2"/>
      <c r="D22" s="2"/>
      <c r="E22" s="2"/>
      <c r="F22" s="92"/>
      <c r="G22" s="92"/>
    </row>
    <row r="23" spans="1:7" ht="14.25" customHeight="1">
      <c r="A23" s="4"/>
      <c r="B23" s="48" t="s">
        <v>165</v>
      </c>
      <c r="C23" s="40">
        <v>7503828.8</v>
      </c>
      <c r="D23" s="39">
        <v>34914300</v>
      </c>
      <c r="E23" s="40">
        <v>7643185.47</v>
      </c>
      <c r="F23" s="40">
        <f aca="true" t="shared" si="0" ref="F23:F29">E23/C23*100</f>
        <v>101.85714085054818</v>
      </c>
      <c r="G23" s="40">
        <f>E23/D23*100</f>
        <v>21.891275122227853</v>
      </c>
    </row>
    <row r="24" spans="1:7" ht="14.25" customHeight="1">
      <c r="A24" s="4"/>
      <c r="B24" s="49" t="s">
        <v>90</v>
      </c>
      <c r="C24" s="42">
        <v>93631.36</v>
      </c>
      <c r="D24" s="41">
        <v>186000</v>
      </c>
      <c r="E24" s="42">
        <v>14885.97</v>
      </c>
      <c r="F24" s="42">
        <f t="shared" si="0"/>
        <v>15.898487429852562</v>
      </c>
      <c r="G24" s="42">
        <f aca="true" t="shared" si="1" ref="G24:G29">E24/D24*100</f>
        <v>8.003209677419354</v>
      </c>
    </row>
    <row r="25" spans="1:7" ht="14.25" customHeight="1">
      <c r="A25" s="4"/>
      <c r="B25" s="118" t="s">
        <v>284</v>
      </c>
      <c r="C25" s="119">
        <f>SUM(C23:C24)</f>
        <v>7597460.16</v>
      </c>
      <c r="D25" s="119">
        <f>SUM(D23:D24)</f>
        <v>35100300</v>
      </c>
      <c r="E25" s="119">
        <f>SUM(E23:E24)</f>
        <v>7658071.4399999995</v>
      </c>
      <c r="F25" s="119">
        <f t="shared" si="0"/>
        <v>100.79778345293751</v>
      </c>
      <c r="G25" s="119">
        <f t="shared" si="1"/>
        <v>21.817680874522438</v>
      </c>
    </row>
    <row r="26" spans="1:7" ht="14.25" customHeight="1">
      <c r="A26" s="4"/>
      <c r="B26" s="48" t="s">
        <v>169</v>
      </c>
      <c r="C26" s="40">
        <v>6621386.52</v>
      </c>
      <c r="D26" s="39">
        <v>16085000</v>
      </c>
      <c r="E26" s="40">
        <v>6633032.76</v>
      </c>
      <c r="F26" s="40">
        <f t="shared" si="0"/>
        <v>100.1758882367737</v>
      </c>
      <c r="G26" s="40">
        <f t="shared" si="1"/>
        <v>41.237381162573826</v>
      </c>
    </row>
    <row r="27" spans="1:7" ht="14.25" customHeight="1">
      <c r="A27" s="4"/>
      <c r="B27" s="49" t="s">
        <v>285</v>
      </c>
      <c r="C27" s="42">
        <v>1342320.01</v>
      </c>
      <c r="D27" s="41">
        <v>24194300</v>
      </c>
      <c r="E27" s="42">
        <v>1647565.19</v>
      </c>
      <c r="F27" s="42">
        <f t="shared" si="0"/>
        <v>122.74011992118035</v>
      </c>
      <c r="G27" s="42">
        <f t="shared" si="1"/>
        <v>6.809724563223569</v>
      </c>
    </row>
    <row r="28" spans="1:7" ht="14.25" customHeight="1">
      <c r="A28" s="4"/>
      <c r="B28" s="120" t="s">
        <v>286</v>
      </c>
      <c r="C28" s="121">
        <f>SUM(C26:C27)</f>
        <v>7963706.529999999</v>
      </c>
      <c r="D28" s="121">
        <f>SUM(D26:D27)</f>
        <v>40279300</v>
      </c>
      <c r="E28" s="121">
        <f>SUM(E26:E27)</f>
        <v>8280597.949999999</v>
      </c>
      <c r="F28" s="121">
        <f t="shared" si="0"/>
        <v>103.97919509974712</v>
      </c>
      <c r="G28" s="121">
        <f t="shared" si="1"/>
        <v>20.55794899613449</v>
      </c>
    </row>
    <row r="29" spans="1:7" ht="14.25" customHeight="1">
      <c r="A29" s="4"/>
      <c r="B29" s="122" t="s">
        <v>91</v>
      </c>
      <c r="C29" s="123">
        <f>C25-C28</f>
        <v>-366246.3699999992</v>
      </c>
      <c r="D29" s="123">
        <f>D25-D28</f>
        <v>-5179000</v>
      </c>
      <c r="E29" s="123">
        <f>E25-E28</f>
        <v>-622526.5099999998</v>
      </c>
      <c r="F29" s="123">
        <f t="shared" si="0"/>
        <v>169.97479319726804</v>
      </c>
      <c r="G29" s="123">
        <f t="shared" si="1"/>
        <v>12.020206796678892</v>
      </c>
    </row>
    <row r="30" spans="3:7" ht="14.25" customHeight="1">
      <c r="C30" s="151"/>
      <c r="F30" s="99"/>
      <c r="G30" s="100"/>
    </row>
    <row r="31" spans="1:7" ht="14.25" customHeight="1">
      <c r="A31" s="18" t="s">
        <v>92</v>
      </c>
      <c r="B31" s="18" t="s">
        <v>93</v>
      </c>
      <c r="C31" s="2"/>
      <c r="D31" s="2"/>
      <c r="E31" s="2"/>
      <c r="F31" s="101"/>
      <c r="G31" s="100"/>
    </row>
    <row r="32" spans="1:7" ht="14.25" customHeight="1">
      <c r="A32" s="19"/>
      <c r="B32" s="46" t="s">
        <v>94</v>
      </c>
      <c r="C32" s="40">
        <v>0</v>
      </c>
      <c r="D32" s="43">
        <v>5600000</v>
      </c>
      <c r="E32" s="40">
        <v>157927.87</v>
      </c>
      <c r="F32" s="102">
        <v>0</v>
      </c>
      <c r="G32" s="102">
        <v>0</v>
      </c>
    </row>
    <row r="33" spans="1:7" ht="14.25" customHeight="1">
      <c r="A33" s="19"/>
      <c r="B33" s="46" t="s">
        <v>95</v>
      </c>
      <c r="C33" s="44">
        <v>26378.02</v>
      </c>
      <c r="D33" s="43">
        <v>221000</v>
      </c>
      <c r="E33" s="44">
        <v>28148.19</v>
      </c>
      <c r="F33" s="102">
        <f>E33/C33*100</f>
        <v>106.71077662387091</v>
      </c>
      <c r="G33" s="102">
        <f aca="true" t="shared" si="2" ref="G33:G38">E33/D33*100</f>
        <v>12.736737556561085</v>
      </c>
    </row>
    <row r="34" spans="1:7" ht="14.25" customHeight="1">
      <c r="A34" s="19"/>
      <c r="B34" s="124" t="s">
        <v>96</v>
      </c>
      <c r="C34" s="125">
        <f>C32-C33</f>
        <v>-26378.02</v>
      </c>
      <c r="D34" s="126">
        <f>D32-D33</f>
        <v>5379000</v>
      </c>
      <c r="E34" s="125">
        <f>E32-E33</f>
        <v>129779.68</v>
      </c>
      <c r="F34" s="127">
        <f>E34/C34*100</f>
        <v>-491.999323679336</v>
      </c>
      <c r="G34" s="127">
        <f t="shared" si="2"/>
        <v>2.4127101691764268</v>
      </c>
    </row>
    <row r="35" spans="3:7" ht="14.25" customHeight="1">
      <c r="C35" s="151"/>
      <c r="F35" s="99"/>
      <c r="G35" s="100"/>
    </row>
    <row r="36" spans="1:7" ht="14.25" customHeight="1">
      <c r="A36" s="18" t="s">
        <v>97</v>
      </c>
      <c r="B36" s="18" t="s">
        <v>98</v>
      </c>
      <c r="C36" s="45"/>
      <c r="D36" s="45"/>
      <c r="E36" s="45"/>
      <c r="F36" s="103"/>
      <c r="G36" s="100"/>
    </row>
    <row r="37" spans="1:7" ht="14.25" customHeight="1">
      <c r="A37" s="14"/>
      <c r="B37" s="14"/>
      <c r="C37" s="45"/>
      <c r="D37" s="32"/>
      <c r="E37" s="32"/>
      <c r="F37" s="104"/>
      <c r="G37" s="100"/>
    </row>
    <row r="38" spans="1:7" ht="14.25" customHeight="1">
      <c r="A38" s="14"/>
      <c r="B38" s="46" t="s">
        <v>282</v>
      </c>
      <c r="C38" s="110">
        <v>-1429756</v>
      </c>
      <c r="D38" s="111">
        <v>-400000</v>
      </c>
      <c r="E38" s="110">
        <v>-1972058.29</v>
      </c>
      <c r="F38" s="112">
        <f>E38/C38*100</f>
        <v>137.9297089853094</v>
      </c>
      <c r="G38" s="112">
        <f t="shared" si="2"/>
        <v>493.0145725</v>
      </c>
    </row>
    <row r="39" spans="2:7" ht="14.25" customHeight="1">
      <c r="B39" s="128" t="s">
        <v>283</v>
      </c>
      <c r="C39" s="129">
        <v>-200000</v>
      </c>
      <c r="D39" s="130">
        <v>-200000</v>
      </c>
      <c r="E39" s="129"/>
      <c r="F39" s="127">
        <f>E39/C39*100</f>
        <v>0</v>
      </c>
      <c r="G39" s="127">
        <f>E39/D39*100</f>
        <v>0</v>
      </c>
    </row>
    <row r="40" spans="3:7" ht="14.25" customHeight="1">
      <c r="C40" s="151"/>
      <c r="F40" s="99"/>
      <c r="G40" s="100"/>
    </row>
    <row r="41" spans="1:7" ht="14.25" customHeight="1">
      <c r="A41" s="50" t="s">
        <v>5</v>
      </c>
      <c r="B41" s="18"/>
      <c r="C41" s="126">
        <f>C29+C34+C39</f>
        <v>-592624.3899999992</v>
      </c>
      <c r="D41" s="126">
        <f>D29+D34+D39</f>
        <v>0</v>
      </c>
      <c r="E41" s="126">
        <f>E29+E34+E38</f>
        <v>-2464805.1199999996</v>
      </c>
      <c r="F41" s="127">
        <f>E41/C41*100</f>
        <v>415.913546858914</v>
      </c>
      <c r="G41" s="127">
        <v>0</v>
      </c>
    </row>
    <row r="42" spans="6:7" ht="12.75" customHeight="1">
      <c r="F42" s="99"/>
      <c r="G42" s="99"/>
    </row>
    <row r="55" spans="1:7" ht="12.75" customHeight="1">
      <c r="A55" s="316" t="s">
        <v>164</v>
      </c>
      <c r="B55" s="316"/>
      <c r="C55" s="316"/>
      <c r="D55" s="316"/>
      <c r="E55" s="316"/>
      <c r="F55" s="316"/>
      <c r="G55" s="316"/>
    </row>
    <row r="56" spans="2:7" s="21" customFormat="1" ht="12.75" customHeight="1">
      <c r="B56" s="21" t="s">
        <v>633</v>
      </c>
      <c r="F56" s="106"/>
      <c r="G56" s="106"/>
    </row>
    <row r="57" spans="1:7" s="21" customFormat="1" ht="12.75" customHeight="1">
      <c r="A57" s="21" t="s">
        <v>270</v>
      </c>
      <c r="F57" s="106"/>
      <c r="G57" s="106"/>
    </row>
    <row r="58" spans="1:7" s="21" customFormat="1" ht="12.75" customHeight="1">
      <c r="A58" s="21" t="s">
        <v>634</v>
      </c>
      <c r="F58" s="106"/>
      <c r="G58" s="106"/>
    </row>
    <row r="59" spans="1:7" s="21" customFormat="1" ht="12.75" customHeight="1">
      <c r="A59" s="21" t="s">
        <v>271</v>
      </c>
      <c r="F59" s="106"/>
      <c r="G59" s="106"/>
    </row>
    <row r="60" spans="1:7" s="23" customFormat="1" ht="16.5" customHeight="1">
      <c r="A60" s="52" t="s">
        <v>264</v>
      </c>
      <c r="B60" s="53"/>
      <c r="C60" s="54"/>
      <c r="D60" s="54"/>
      <c r="E60" s="54"/>
      <c r="F60" s="55"/>
      <c r="G60" s="55"/>
    </row>
    <row r="61" spans="1:7" s="23" customFormat="1" ht="13.5" customHeight="1">
      <c r="A61" s="77" t="s">
        <v>235</v>
      </c>
      <c r="B61" s="78"/>
      <c r="C61" s="79"/>
      <c r="D61" s="79"/>
      <c r="E61" s="79"/>
      <c r="F61" s="80"/>
      <c r="G61" s="80"/>
    </row>
    <row r="62" spans="1:7" s="21" customFormat="1" ht="12" customHeight="1">
      <c r="A62" s="58"/>
      <c r="B62" s="59"/>
      <c r="C62" s="54"/>
      <c r="D62" s="54"/>
      <c r="E62" s="54"/>
      <c r="F62" s="55"/>
      <c r="G62" s="55"/>
    </row>
    <row r="63" spans="1:7" s="21" customFormat="1" ht="33.75" customHeight="1">
      <c r="A63" s="73" t="s">
        <v>253</v>
      </c>
      <c r="B63" s="72" t="s">
        <v>252</v>
      </c>
      <c r="C63" s="33" t="s">
        <v>154</v>
      </c>
      <c r="D63" s="34" t="s">
        <v>556</v>
      </c>
      <c r="E63" s="35" t="s">
        <v>154</v>
      </c>
      <c r="F63" s="164" t="s">
        <v>2</v>
      </c>
      <c r="G63" s="183" t="s">
        <v>2</v>
      </c>
    </row>
    <row r="64" spans="1:7" s="21" customFormat="1" ht="11.25" customHeight="1">
      <c r="A64" s="15"/>
      <c r="B64" s="15"/>
      <c r="C64" s="36" t="s">
        <v>738</v>
      </c>
      <c r="D64" s="37" t="s">
        <v>739</v>
      </c>
      <c r="E64" s="38" t="s">
        <v>740</v>
      </c>
      <c r="F64" s="167" t="s">
        <v>3</v>
      </c>
      <c r="G64" s="184" t="s">
        <v>4</v>
      </c>
    </row>
    <row r="65" spans="1:7" s="21" customFormat="1" ht="13.5" customHeight="1">
      <c r="A65" s="60" t="s">
        <v>236</v>
      </c>
      <c r="B65" s="60"/>
      <c r="C65" s="60"/>
      <c r="D65" s="60"/>
      <c r="E65" s="60"/>
      <c r="F65" s="62"/>
      <c r="G65" s="62"/>
    </row>
    <row r="66" spans="1:7" s="21" customFormat="1" ht="11.25" customHeight="1">
      <c r="A66" s="71" t="s">
        <v>237</v>
      </c>
      <c r="B66" s="71"/>
      <c r="C66" s="64">
        <f>C67+C117</f>
        <v>7597460.16</v>
      </c>
      <c r="D66" s="64">
        <f>D67+D117</f>
        <v>35100300</v>
      </c>
      <c r="E66" s="64">
        <f>E67+E117</f>
        <v>7658071.4399999995</v>
      </c>
      <c r="F66" s="64">
        <f>E66/C66*100</f>
        <v>100.79778345293751</v>
      </c>
      <c r="G66" s="64">
        <f>E66/D66*100</f>
        <v>21.817680874522438</v>
      </c>
    </row>
    <row r="67" spans="1:7" s="21" customFormat="1" ht="11.25" customHeight="1">
      <c r="A67" s="180" t="s">
        <v>382</v>
      </c>
      <c r="B67" s="180"/>
      <c r="C67" s="133" t="s">
        <v>381</v>
      </c>
      <c r="D67" s="133" t="s">
        <v>741</v>
      </c>
      <c r="E67" s="133" t="s">
        <v>742</v>
      </c>
      <c r="F67" s="140">
        <f aca="true" t="shared" si="3" ref="F67:F120">E67/C67*100</f>
        <v>101.85714085054818</v>
      </c>
      <c r="G67" s="140" t="s">
        <v>795</v>
      </c>
    </row>
    <row r="68" spans="1:7" s="21" customFormat="1" ht="11.25" customHeight="1">
      <c r="A68" s="181" t="s">
        <v>380</v>
      </c>
      <c r="B68" s="181"/>
      <c r="C68" s="149" t="s">
        <v>379</v>
      </c>
      <c r="D68" s="149" t="s">
        <v>743</v>
      </c>
      <c r="E68" s="149" t="s">
        <v>744</v>
      </c>
      <c r="F68" s="141">
        <f t="shared" si="3"/>
        <v>103.42878095240182</v>
      </c>
      <c r="G68" s="141" t="s">
        <v>796</v>
      </c>
    </row>
    <row r="69" spans="1:7" s="21" customFormat="1" ht="11.25" customHeight="1">
      <c r="A69" s="181" t="s">
        <v>287</v>
      </c>
      <c r="B69" s="181"/>
      <c r="C69" s="149" t="s">
        <v>378</v>
      </c>
      <c r="D69" s="149" t="s">
        <v>745</v>
      </c>
      <c r="E69" s="149" t="s">
        <v>746</v>
      </c>
      <c r="F69" s="141">
        <f t="shared" si="3"/>
        <v>103.71655169601617</v>
      </c>
      <c r="G69" s="141" t="s">
        <v>797</v>
      </c>
    </row>
    <row r="70" spans="1:7" s="21" customFormat="1" ht="11.25" customHeight="1">
      <c r="A70" s="179" t="s">
        <v>288</v>
      </c>
      <c r="B70" s="179"/>
      <c r="C70" s="132" t="s">
        <v>377</v>
      </c>
      <c r="D70" s="132" t="s">
        <v>166</v>
      </c>
      <c r="E70" s="132" t="s">
        <v>747</v>
      </c>
      <c r="F70" s="142">
        <f t="shared" si="3"/>
        <v>102.85456305084423</v>
      </c>
      <c r="G70" s="142" t="s">
        <v>293</v>
      </c>
    </row>
    <row r="71" spans="1:7" s="21" customFormat="1" ht="11.25" customHeight="1">
      <c r="A71" s="179" t="s">
        <v>289</v>
      </c>
      <c r="B71" s="179"/>
      <c r="C71" s="132" t="s">
        <v>376</v>
      </c>
      <c r="D71" s="132" t="s">
        <v>166</v>
      </c>
      <c r="E71" s="132" t="s">
        <v>748</v>
      </c>
      <c r="F71" s="142">
        <f t="shared" si="3"/>
        <v>109.32171054070356</v>
      </c>
      <c r="G71" s="142" t="s">
        <v>293</v>
      </c>
    </row>
    <row r="72" spans="1:7" s="21" customFormat="1" ht="11.25" customHeight="1">
      <c r="A72" s="179" t="s">
        <v>290</v>
      </c>
      <c r="B72" s="179"/>
      <c r="C72" s="132" t="s">
        <v>375</v>
      </c>
      <c r="D72" s="132" t="s">
        <v>166</v>
      </c>
      <c r="E72" s="132" t="s">
        <v>749</v>
      </c>
      <c r="F72" s="142">
        <f t="shared" si="3"/>
        <v>104.31842756092624</v>
      </c>
      <c r="G72" s="142" t="s">
        <v>293</v>
      </c>
    </row>
    <row r="73" spans="1:7" s="21" customFormat="1" ht="11.25" customHeight="1">
      <c r="A73" s="179" t="s">
        <v>291</v>
      </c>
      <c r="B73" s="179"/>
      <c r="C73" s="132" t="s">
        <v>374</v>
      </c>
      <c r="D73" s="132" t="s">
        <v>166</v>
      </c>
      <c r="E73" s="132" t="s">
        <v>750</v>
      </c>
      <c r="F73" s="142">
        <f t="shared" si="3"/>
        <v>117.35748607046655</v>
      </c>
      <c r="G73" s="142" t="s">
        <v>293</v>
      </c>
    </row>
    <row r="74" spans="1:7" s="21" customFormat="1" ht="11.25" customHeight="1">
      <c r="A74" s="179" t="s">
        <v>292</v>
      </c>
      <c r="B74" s="179"/>
      <c r="C74" s="132" t="s">
        <v>373</v>
      </c>
      <c r="D74" s="132" t="s">
        <v>166</v>
      </c>
      <c r="E74" s="132" t="s">
        <v>751</v>
      </c>
      <c r="F74" s="142">
        <f t="shared" si="3"/>
        <v>88.66271421797495</v>
      </c>
      <c r="G74" s="142" t="s">
        <v>293</v>
      </c>
    </row>
    <row r="75" spans="1:7" s="21" customFormat="1" ht="11.25" customHeight="1">
      <c r="A75" s="181" t="s">
        <v>372</v>
      </c>
      <c r="B75" s="181"/>
      <c r="C75" s="149" t="s">
        <v>371</v>
      </c>
      <c r="D75" s="149" t="s">
        <v>752</v>
      </c>
      <c r="E75" s="149" t="s">
        <v>753</v>
      </c>
      <c r="F75" s="141">
        <f t="shared" si="3"/>
        <v>101.22770303242659</v>
      </c>
      <c r="G75" s="141" t="s">
        <v>798</v>
      </c>
    </row>
    <row r="76" spans="1:7" s="21" customFormat="1" ht="11.25" customHeight="1">
      <c r="A76" s="179" t="s">
        <v>370</v>
      </c>
      <c r="B76" s="179"/>
      <c r="C76" s="132" t="s">
        <v>369</v>
      </c>
      <c r="D76" s="132" t="s">
        <v>166</v>
      </c>
      <c r="E76" s="132" t="s">
        <v>754</v>
      </c>
      <c r="F76" s="142">
        <f t="shared" si="3"/>
        <v>33.71779977027458</v>
      </c>
      <c r="G76" s="142" t="s">
        <v>293</v>
      </c>
    </row>
    <row r="77" spans="1:7" s="21" customFormat="1" ht="11.25" customHeight="1">
      <c r="A77" s="179" t="s">
        <v>368</v>
      </c>
      <c r="B77" s="179"/>
      <c r="C77" s="132" t="s">
        <v>367</v>
      </c>
      <c r="D77" s="132" t="s">
        <v>166</v>
      </c>
      <c r="E77" s="132" t="s">
        <v>755</v>
      </c>
      <c r="F77" s="142">
        <f t="shared" si="3"/>
        <v>105.07211884017609</v>
      </c>
      <c r="G77" s="142" t="s">
        <v>293</v>
      </c>
    </row>
    <row r="78" spans="1:7" s="21" customFormat="1" ht="11.25" customHeight="1">
      <c r="A78" s="181" t="s">
        <v>366</v>
      </c>
      <c r="B78" s="181"/>
      <c r="C78" s="149" t="s">
        <v>364</v>
      </c>
      <c r="D78" s="149" t="s">
        <v>756</v>
      </c>
      <c r="E78" s="149" t="s">
        <v>757</v>
      </c>
      <c r="F78" s="141">
        <f t="shared" si="3"/>
        <v>98.62304647156942</v>
      </c>
      <c r="G78" s="141" t="s">
        <v>799</v>
      </c>
    </row>
    <row r="79" spans="1:7" s="21" customFormat="1" ht="11.25" customHeight="1">
      <c r="A79" s="179" t="s">
        <v>363</v>
      </c>
      <c r="B79" s="179"/>
      <c r="C79" s="132" t="s">
        <v>362</v>
      </c>
      <c r="D79" s="132" t="s">
        <v>166</v>
      </c>
      <c r="E79" s="132" t="s">
        <v>758</v>
      </c>
      <c r="F79" s="142">
        <f t="shared" si="3"/>
        <v>98.82283912105554</v>
      </c>
      <c r="G79" s="142" t="s">
        <v>293</v>
      </c>
    </row>
    <row r="80" spans="1:7" s="21" customFormat="1" ht="11.25" customHeight="1">
      <c r="A80" s="179" t="s">
        <v>361</v>
      </c>
      <c r="B80" s="179"/>
      <c r="C80" s="132" t="s">
        <v>360</v>
      </c>
      <c r="D80" s="132" t="s">
        <v>166</v>
      </c>
      <c r="E80" s="132" t="s">
        <v>759</v>
      </c>
      <c r="F80" s="142">
        <f t="shared" si="3"/>
        <v>56.666666666666664</v>
      </c>
      <c r="G80" s="142" t="s">
        <v>293</v>
      </c>
    </row>
    <row r="81" spans="1:7" s="21" customFormat="1" ht="11.25" customHeight="1">
      <c r="A81" s="181" t="s">
        <v>359</v>
      </c>
      <c r="B81" s="181"/>
      <c r="C81" s="149" t="s">
        <v>358</v>
      </c>
      <c r="D81" s="149" t="s">
        <v>760</v>
      </c>
      <c r="E81" s="149" t="s">
        <v>761</v>
      </c>
      <c r="F81" s="141">
        <f t="shared" si="3"/>
        <v>70.0626959247649</v>
      </c>
      <c r="G81" s="149" t="s">
        <v>800</v>
      </c>
    </row>
    <row r="82" spans="1:7" s="21" customFormat="1" ht="11.25" customHeight="1">
      <c r="A82" s="181" t="s">
        <v>357</v>
      </c>
      <c r="B82" s="181"/>
      <c r="C82" s="149" t="s">
        <v>356</v>
      </c>
      <c r="D82" s="149" t="s">
        <v>762</v>
      </c>
      <c r="E82" s="149">
        <v>0</v>
      </c>
      <c r="F82" s="141">
        <f t="shared" si="3"/>
        <v>0</v>
      </c>
      <c r="G82" s="149" t="s">
        <v>293</v>
      </c>
    </row>
    <row r="83" spans="1:7" s="21" customFormat="1" ht="11.25" customHeight="1">
      <c r="A83" s="179" t="s">
        <v>355</v>
      </c>
      <c r="B83" s="179"/>
      <c r="C83" s="132" t="s">
        <v>354</v>
      </c>
      <c r="D83" s="132" t="s">
        <v>166</v>
      </c>
      <c r="E83" s="132" t="s">
        <v>166</v>
      </c>
      <c r="F83" s="142"/>
      <c r="G83" s="132" t="s">
        <v>293</v>
      </c>
    </row>
    <row r="84" spans="1:7" s="21" customFormat="1" ht="11.25" customHeight="1">
      <c r="A84" s="179" t="s">
        <v>353</v>
      </c>
      <c r="B84" s="179"/>
      <c r="C84" s="132" t="s">
        <v>352</v>
      </c>
      <c r="D84" s="132" t="s">
        <v>166</v>
      </c>
      <c r="E84" s="132" t="s">
        <v>166</v>
      </c>
      <c r="F84" s="142"/>
      <c r="G84" s="132" t="s">
        <v>293</v>
      </c>
    </row>
    <row r="85" spans="1:7" s="21" customFormat="1" ht="11.25" customHeight="1">
      <c r="A85" s="181" t="s">
        <v>351</v>
      </c>
      <c r="B85" s="181"/>
      <c r="C85" s="149">
        <v>0</v>
      </c>
      <c r="D85" s="149" t="s">
        <v>354</v>
      </c>
      <c r="E85" s="149">
        <v>0</v>
      </c>
      <c r="F85" s="141"/>
      <c r="G85" s="149" t="s">
        <v>293</v>
      </c>
    </row>
    <row r="86" spans="1:7" s="21" customFormat="1" ht="11.25" customHeight="1">
      <c r="A86" s="181" t="s">
        <v>350</v>
      </c>
      <c r="B86" s="181"/>
      <c r="C86" s="149" t="s">
        <v>349</v>
      </c>
      <c r="D86" s="149" t="s">
        <v>763</v>
      </c>
      <c r="E86" s="149" t="s">
        <v>761</v>
      </c>
      <c r="F86" s="141">
        <f t="shared" si="3"/>
        <v>136.69724770642202</v>
      </c>
      <c r="G86" s="149" t="s">
        <v>801</v>
      </c>
    </row>
    <row r="87" spans="1:7" s="21" customFormat="1" ht="11.25" customHeight="1">
      <c r="A87" s="179" t="s">
        <v>348</v>
      </c>
      <c r="B87" s="179"/>
      <c r="C87" s="132" t="s">
        <v>346</v>
      </c>
      <c r="D87" s="132" t="s">
        <v>166</v>
      </c>
      <c r="E87" s="132" t="s">
        <v>764</v>
      </c>
      <c r="F87" s="142">
        <f t="shared" si="3"/>
        <v>207.7019411396368</v>
      </c>
      <c r="G87" s="132" t="s">
        <v>293</v>
      </c>
    </row>
    <row r="88" spans="1:7" s="21" customFormat="1" ht="11.25" customHeight="1">
      <c r="A88" s="179" t="s">
        <v>345</v>
      </c>
      <c r="B88" s="179"/>
      <c r="C88" s="132" t="s">
        <v>344</v>
      </c>
      <c r="D88" s="132" t="s">
        <v>166</v>
      </c>
      <c r="E88" s="132" t="s">
        <v>765</v>
      </c>
      <c r="F88" s="142">
        <f t="shared" si="3"/>
        <v>80</v>
      </c>
      <c r="G88" s="132" t="s">
        <v>293</v>
      </c>
    </row>
    <row r="89" spans="1:7" s="20" customFormat="1" ht="11.25" customHeight="1">
      <c r="A89" s="209" t="s">
        <v>1812</v>
      </c>
      <c r="B89" s="209"/>
      <c r="C89" s="149"/>
      <c r="D89" s="168">
        <v>13700000</v>
      </c>
      <c r="E89" s="149">
        <v>0</v>
      </c>
      <c r="F89" s="141"/>
      <c r="G89" s="149"/>
    </row>
    <row r="90" spans="1:7" s="21" customFormat="1" ht="11.25" customHeight="1">
      <c r="A90" s="181" t="s">
        <v>343</v>
      </c>
      <c r="B90" s="181"/>
      <c r="C90" s="149" t="s">
        <v>342</v>
      </c>
      <c r="D90" s="168">
        <v>901100</v>
      </c>
      <c r="E90" s="297">
        <v>280940.96</v>
      </c>
      <c r="F90" s="142">
        <f t="shared" si="3"/>
        <v>89.87101407068046</v>
      </c>
      <c r="G90" s="150">
        <f>E90/D90*100</f>
        <v>31.177556320053267</v>
      </c>
    </row>
    <row r="91" spans="1:7" s="21" customFormat="1" ht="11.25" customHeight="1">
      <c r="A91" s="181" t="s">
        <v>341</v>
      </c>
      <c r="B91" s="181"/>
      <c r="C91" s="149" t="s">
        <v>340</v>
      </c>
      <c r="D91" s="168">
        <v>8800</v>
      </c>
      <c r="E91" s="149">
        <v>35.71</v>
      </c>
      <c r="F91" s="141">
        <f t="shared" si="3"/>
        <v>3.3856043080890443</v>
      </c>
      <c r="G91" s="150">
        <f>E91/D91*100</f>
        <v>0.4057954545454545</v>
      </c>
    </row>
    <row r="92" spans="1:7" s="21" customFormat="1" ht="11.25" customHeight="1">
      <c r="A92" s="179" t="s">
        <v>339</v>
      </c>
      <c r="B92" s="179"/>
      <c r="C92" s="132" t="s">
        <v>338</v>
      </c>
      <c r="D92" s="132"/>
      <c r="E92" s="132" t="s">
        <v>767</v>
      </c>
      <c r="F92" s="142">
        <f t="shared" si="3"/>
        <v>37.85646135905863</v>
      </c>
      <c r="G92" s="132"/>
    </row>
    <row r="93" spans="1:7" s="21" customFormat="1" ht="11.25" customHeight="1">
      <c r="A93" s="179" t="s">
        <v>337</v>
      </c>
      <c r="B93" s="179"/>
      <c r="C93" s="132" t="s">
        <v>336</v>
      </c>
      <c r="D93" s="132" t="s">
        <v>166</v>
      </c>
      <c r="E93" s="132"/>
      <c r="F93" s="142">
        <f t="shared" si="3"/>
        <v>0</v>
      </c>
      <c r="G93" s="132"/>
    </row>
    <row r="94" spans="1:7" s="21" customFormat="1" ht="11.25" customHeight="1">
      <c r="A94" s="181" t="s">
        <v>335</v>
      </c>
      <c r="B94" s="181"/>
      <c r="C94" s="149" t="s">
        <v>333</v>
      </c>
      <c r="D94" s="149" t="s">
        <v>768</v>
      </c>
      <c r="E94" s="149" t="s">
        <v>769</v>
      </c>
      <c r="F94" s="141">
        <f t="shared" si="3"/>
        <v>90.16381261324831</v>
      </c>
      <c r="G94" s="149" t="s">
        <v>802</v>
      </c>
    </row>
    <row r="95" spans="1:7" s="21" customFormat="1" ht="11.25" customHeight="1">
      <c r="A95" s="179" t="s">
        <v>332</v>
      </c>
      <c r="B95" s="179"/>
      <c r="C95" s="132" t="s">
        <v>331</v>
      </c>
      <c r="D95" s="132" t="s">
        <v>166</v>
      </c>
      <c r="E95" s="132" t="s">
        <v>770</v>
      </c>
      <c r="F95" s="142">
        <f t="shared" si="3"/>
        <v>102.66138411115627</v>
      </c>
      <c r="G95" s="132" t="s">
        <v>293</v>
      </c>
    </row>
    <row r="96" spans="1:7" s="21" customFormat="1" ht="11.25" customHeight="1">
      <c r="A96" s="179" t="s">
        <v>330</v>
      </c>
      <c r="B96" s="179"/>
      <c r="C96" s="132" t="s">
        <v>329</v>
      </c>
      <c r="D96" s="132" t="s">
        <v>166</v>
      </c>
      <c r="E96" s="132" t="s">
        <v>771</v>
      </c>
      <c r="F96" s="142">
        <f t="shared" si="3"/>
        <v>68.32303178791621</v>
      </c>
      <c r="G96" s="142" t="s">
        <v>293</v>
      </c>
    </row>
    <row r="97" spans="1:7" s="21" customFormat="1" ht="11.25" customHeight="1">
      <c r="A97" s="179" t="s">
        <v>328</v>
      </c>
      <c r="B97" s="179"/>
      <c r="C97" s="132" t="s">
        <v>327</v>
      </c>
      <c r="D97" s="132" t="s">
        <v>166</v>
      </c>
      <c r="E97" s="132" t="s">
        <v>772</v>
      </c>
      <c r="F97" s="142">
        <f t="shared" si="3"/>
        <v>128.24982986318184</v>
      </c>
      <c r="G97" s="142" t="s">
        <v>293</v>
      </c>
    </row>
    <row r="98" spans="1:7" s="21" customFormat="1" ht="11.25" customHeight="1">
      <c r="A98" s="179" t="s">
        <v>326</v>
      </c>
      <c r="B98" s="179"/>
      <c r="C98" s="132" t="s">
        <v>325</v>
      </c>
      <c r="D98" s="132" t="s">
        <v>166</v>
      </c>
      <c r="E98" s="132" t="s">
        <v>773</v>
      </c>
      <c r="F98" s="142">
        <f t="shared" si="3"/>
        <v>81.20907423941061</v>
      </c>
      <c r="G98" s="142" t="s">
        <v>293</v>
      </c>
    </row>
    <row r="99" spans="1:7" s="21" customFormat="1" ht="11.25" customHeight="1">
      <c r="A99" s="181" t="s">
        <v>324</v>
      </c>
      <c r="B99" s="181"/>
      <c r="C99" s="149" t="s">
        <v>323</v>
      </c>
      <c r="D99" s="149" t="s">
        <v>774</v>
      </c>
      <c r="E99" s="149" t="s">
        <v>775</v>
      </c>
      <c r="F99" s="141">
        <f t="shared" si="3"/>
        <v>101.40734406245586</v>
      </c>
      <c r="G99" s="141" t="s">
        <v>803</v>
      </c>
    </row>
    <row r="100" spans="1:7" s="21" customFormat="1" ht="11.25" customHeight="1">
      <c r="A100" s="181" t="s">
        <v>322</v>
      </c>
      <c r="B100" s="181"/>
      <c r="C100" s="149" t="s">
        <v>321</v>
      </c>
      <c r="D100" s="149" t="s">
        <v>776</v>
      </c>
      <c r="E100" s="149" t="s">
        <v>777</v>
      </c>
      <c r="F100" s="141">
        <f t="shared" si="3"/>
        <v>100.06518775650997</v>
      </c>
      <c r="G100" s="141" t="s">
        <v>804</v>
      </c>
    </row>
    <row r="101" spans="1:7" s="21" customFormat="1" ht="11.25" customHeight="1">
      <c r="A101" s="179" t="s">
        <v>320</v>
      </c>
      <c r="B101" s="179"/>
      <c r="C101" s="132" t="s">
        <v>319</v>
      </c>
      <c r="D101" s="132" t="s">
        <v>166</v>
      </c>
      <c r="E101" s="132" t="s">
        <v>778</v>
      </c>
      <c r="F101" s="142">
        <f t="shared" si="3"/>
        <v>86.19738543312742</v>
      </c>
      <c r="G101" s="142" t="s">
        <v>293</v>
      </c>
    </row>
    <row r="102" spans="1:7" s="21" customFormat="1" ht="11.25" customHeight="1">
      <c r="A102" s="179" t="s">
        <v>318</v>
      </c>
      <c r="B102" s="179"/>
      <c r="C102" s="132" t="s">
        <v>317</v>
      </c>
      <c r="D102" s="132" t="s">
        <v>166</v>
      </c>
      <c r="E102" s="132" t="s">
        <v>779</v>
      </c>
      <c r="F102" s="142">
        <f t="shared" si="3"/>
        <v>105.58710040240358</v>
      </c>
      <c r="G102" s="142" t="s">
        <v>293</v>
      </c>
    </row>
    <row r="103" spans="1:7" s="21" customFormat="1" ht="11.25" customHeight="1">
      <c r="A103" s="179" t="s">
        <v>316</v>
      </c>
      <c r="B103" s="179"/>
      <c r="C103" s="132" t="s">
        <v>315</v>
      </c>
      <c r="D103" s="132" t="s">
        <v>166</v>
      </c>
      <c r="E103" s="132" t="s">
        <v>780</v>
      </c>
      <c r="F103" s="142">
        <f t="shared" si="3"/>
        <v>116.90592193277267</v>
      </c>
      <c r="G103" s="142" t="s">
        <v>293</v>
      </c>
    </row>
    <row r="104" spans="1:7" s="21" customFormat="1" ht="11.25" customHeight="1">
      <c r="A104" s="181" t="s">
        <v>314</v>
      </c>
      <c r="B104" s="181"/>
      <c r="C104" s="149" t="s">
        <v>313</v>
      </c>
      <c r="D104" s="149" t="s">
        <v>781</v>
      </c>
      <c r="E104" s="149" t="s">
        <v>782</v>
      </c>
      <c r="F104" s="141">
        <f t="shared" si="3"/>
        <v>131.3397005744366</v>
      </c>
      <c r="G104" s="141" t="s">
        <v>620</v>
      </c>
    </row>
    <row r="105" spans="1:7" s="21" customFormat="1" ht="11.25" customHeight="1">
      <c r="A105" s="179" t="s">
        <v>312</v>
      </c>
      <c r="B105" s="179"/>
      <c r="C105" s="132" t="s">
        <v>311</v>
      </c>
      <c r="D105" s="132" t="s">
        <v>166</v>
      </c>
      <c r="E105" s="132" t="s">
        <v>783</v>
      </c>
      <c r="F105" s="142">
        <f t="shared" si="3"/>
        <v>619.4263276522728</v>
      </c>
      <c r="G105" s="142" t="s">
        <v>293</v>
      </c>
    </row>
    <row r="106" spans="1:7" s="21" customFormat="1" ht="11.25" customHeight="1">
      <c r="A106" s="179" t="s">
        <v>310</v>
      </c>
      <c r="B106" s="179"/>
      <c r="C106" s="132" t="s">
        <v>309</v>
      </c>
      <c r="D106" s="132" t="s">
        <v>166</v>
      </c>
      <c r="E106" s="132" t="s">
        <v>784</v>
      </c>
      <c r="F106" s="142">
        <f t="shared" si="3"/>
        <v>121.37938339961603</v>
      </c>
      <c r="G106" s="142" t="s">
        <v>293</v>
      </c>
    </row>
    <row r="107" spans="1:7" s="21" customFormat="1" ht="11.25" customHeight="1">
      <c r="A107" s="181" t="s">
        <v>308</v>
      </c>
      <c r="B107" s="181"/>
      <c r="C107" s="149" t="s">
        <v>307</v>
      </c>
      <c r="D107" s="149" t="s">
        <v>785</v>
      </c>
      <c r="E107" s="149" t="s">
        <v>786</v>
      </c>
      <c r="F107" s="141">
        <f t="shared" si="3"/>
        <v>80.27944870470887</v>
      </c>
      <c r="G107" s="141" t="s">
        <v>805</v>
      </c>
    </row>
    <row r="108" spans="1:7" s="21" customFormat="1" ht="11.25" customHeight="1">
      <c r="A108" s="179" t="s">
        <v>306</v>
      </c>
      <c r="B108" s="179"/>
      <c r="C108" s="132" t="s">
        <v>305</v>
      </c>
      <c r="D108" s="132" t="s">
        <v>166</v>
      </c>
      <c r="E108" s="132" t="s">
        <v>787</v>
      </c>
      <c r="F108" s="142">
        <f t="shared" si="3"/>
        <v>26.68814164962738</v>
      </c>
      <c r="G108" s="142" t="s">
        <v>293</v>
      </c>
    </row>
    <row r="109" spans="1:7" s="21" customFormat="1" ht="11.25" customHeight="1">
      <c r="A109" s="179" t="s">
        <v>304</v>
      </c>
      <c r="B109" s="179"/>
      <c r="C109" s="132" t="s">
        <v>303</v>
      </c>
      <c r="D109" s="132" t="s">
        <v>166</v>
      </c>
      <c r="E109" s="132" t="s">
        <v>788</v>
      </c>
      <c r="F109" s="142">
        <f t="shared" si="3"/>
        <v>167.5283986783645</v>
      </c>
      <c r="G109" s="142" t="s">
        <v>293</v>
      </c>
    </row>
    <row r="110" spans="1:7" s="21" customFormat="1" ht="11.25" customHeight="1">
      <c r="A110" s="181" t="s">
        <v>302</v>
      </c>
      <c r="B110" s="181"/>
      <c r="C110" s="149" t="s">
        <v>299</v>
      </c>
      <c r="D110" s="149" t="s">
        <v>613</v>
      </c>
      <c r="E110" s="149" t="s">
        <v>789</v>
      </c>
      <c r="F110" s="141">
        <f t="shared" si="3"/>
        <v>13.999003219122638</v>
      </c>
      <c r="G110" s="141" t="s">
        <v>806</v>
      </c>
    </row>
    <row r="111" spans="1:7" s="21" customFormat="1" ht="11.25" customHeight="1">
      <c r="A111" s="181" t="s">
        <v>301</v>
      </c>
      <c r="B111" s="181"/>
      <c r="C111" s="149" t="s">
        <v>299</v>
      </c>
      <c r="D111" s="149" t="s">
        <v>613</v>
      </c>
      <c r="E111" s="149" t="s">
        <v>789</v>
      </c>
      <c r="F111" s="141">
        <f t="shared" si="3"/>
        <v>13.999003219122638</v>
      </c>
      <c r="G111" s="141" t="s">
        <v>806</v>
      </c>
    </row>
    <row r="112" spans="1:7" s="21" customFormat="1" ht="11.25" customHeight="1">
      <c r="A112" s="178" t="s">
        <v>790</v>
      </c>
      <c r="B112" s="178"/>
      <c r="C112" s="149">
        <v>0</v>
      </c>
      <c r="D112" s="149"/>
      <c r="E112" s="149" t="s">
        <v>605</v>
      </c>
      <c r="F112" s="141"/>
      <c r="G112" s="141" t="s">
        <v>293</v>
      </c>
    </row>
    <row r="113" spans="1:7" s="21" customFormat="1" ht="11.25" customHeight="1">
      <c r="A113" s="179" t="s">
        <v>300</v>
      </c>
      <c r="B113" s="179"/>
      <c r="C113" s="132" t="s">
        <v>299</v>
      </c>
      <c r="D113" s="132" t="s">
        <v>166</v>
      </c>
      <c r="E113" s="132" t="s">
        <v>791</v>
      </c>
      <c r="F113" s="142">
        <f t="shared" si="3"/>
        <v>7.5179832102695645</v>
      </c>
      <c r="G113" s="142" t="s">
        <v>293</v>
      </c>
    </row>
    <row r="114" spans="1:7" s="21" customFormat="1" ht="11.25" customHeight="1">
      <c r="A114" s="181" t="s">
        <v>298</v>
      </c>
      <c r="B114" s="181"/>
      <c r="C114" s="149" t="s">
        <v>294</v>
      </c>
      <c r="D114" s="149" t="s">
        <v>296</v>
      </c>
      <c r="E114" s="149" t="s">
        <v>792</v>
      </c>
      <c r="F114" s="141">
        <f t="shared" si="3"/>
        <v>221.12591911764707</v>
      </c>
      <c r="G114" s="141" t="s">
        <v>807</v>
      </c>
    </row>
    <row r="115" spans="1:7" s="21" customFormat="1" ht="11.25" customHeight="1">
      <c r="A115" s="181" t="s">
        <v>297</v>
      </c>
      <c r="B115" s="181"/>
      <c r="C115" s="149" t="s">
        <v>294</v>
      </c>
      <c r="D115" s="149" t="s">
        <v>296</v>
      </c>
      <c r="E115" s="149" t="s">
        <v>792</v>
      </c>
      <c r="F115" s="141">
        <f t="shared" si="3"/>
        <v>221.12591911764707</v>
      </c>
      <c r="G115" s="141" t="s">
        <v>807</v>
      </c>
    </row>
    <row r="116" spans="1:7" s="21" customFormat="1" ht="11.25" customHeight="1">
      <c r="A116" s="179" t="s">
        <v>295</v>
      </c>
      <c r="B116" s="179"/>
      <c r="C116" s="132" t="s">
        <v>294</v>
      </c>
      <c r="D116" s="132"/>
      <c r="E116" s="132" t="s">
        <v>792</v>
      </c>
      <c r="F116" s="142">
        <f t="shared" si="3"/>
        <v>221.12591911764707</v>
      </c>
      <c r="G116" s="142" t="s">
        <v>293</v>
      </c>
    </row>
    <row r="117" spans="1:7" s="21" customFormat="1" ht="11.25" customHeight="1">
      <c r="A117" s="180" t="s">
        <v>387</v>
      </c>
      <c r="B117" s="180"/>
      <c r="C117" s="133" t="s">
        <v>383</v>
      </c>
      <c r="D117" s="133" t="s">
        <v>793</v>
      </c>
      <c r="E117" s="133" t="s">
        <v>794</v>
      </c>
      <c r="F117" s="140">
        <f t="shared" si="3"/>
        <v>15.898487429852562</v>
      </c>
      <c r="G117" s="140" t="s">
        <v>808</v>
      </c>
    </row>
    <row r="118" spans="1:7" s="21" customFormat="1" ht="11.25" customHeight="1">
      <c r="A118" s="181" t="s">
        <v>386</v>
      </c>
      <c r="B118" s="181"/>
      <c r="C118" s="149" t="s">
        <v>383</v>
      </c>
      <c r="D118" s="149" t="s">
        <v>793</v>
      </c>
      <c r="E118" s="149" t="s">
        <v>794</v>
      </c>
      <c r="F118" s="141">
        <f t="shared" si="3"/>
        <v>15.898487429852562</v>
      </c>
      <c r="G118" s="141" t="s">
        <v>808</v>
      </c>
    </row>
    <row r="119" spans="1:7" s="21" customFormat="1" ht="11.25" customHeight="1">
      <c r="A119" s="181" t="s">
        <v>385</v>
      </c>
      <c r="B119" s="181"/>
      <c r="C119" s="149" t="s">
        <v>383</v>
      </c>
      <c r="D119" s="149" t="s">
        <v>793</v>
      </c>
      <c r="E119" s="149" t="s">
        <v>794</v>
      </c>
      <c r="F119" s="141">
        <f t="shared" si="3"/>
        <v>15.898487429852562</v>
      </c>
      <c r="G119" s="141" t="s">
        <v>808</v>
      </c>
    </row>
    <row r="120" spans="1:7" s="21" customFormat="1" ht="11.25" customHeight="1">
      <c r="A120" s="179" t="s">
        <v>384</v>
      </c>
      <c r="B120" s="179"/>
      <c r="C120" s="132" t="s">
        <v>383</v>
      </c>
      <c r="D120" s="132" t="s">
        <v>166</v>
      </c>
      <c r="E120" s="132" t="s">
        <v>794</v>
      </c>
      <c r="F120" s="142">
        <f t="shared" si="3"/>
        <v>15.898487429852562</v>
      </c>
      <c r="G120" s="142" t="s">
        <v>293</v>
      </c>
    </row>
    <row r="121" spans="1:7" s="21" customFormat="1" ht="11.25" customHeight="1">
      <c r="A121" s="67"/>
      <c r="B121" s="68"/>
      <c r="C121" s="134"/>
      <c r="D121" s="54"/>
      <c r="E121" s="69"/>
      <c r="F121" s="55"/>
      <c r="G121" s="57"/>
    </row>
    <row r="122" spans="1:7" s="30" customFormat="1" ht="33.75" customHeight="1">
      <c r="A122" s="73" t="s">
        <v>253</v>
      </c>
      <c r="B122" s="72" t="s">
        <v>252</v>
      </c>
      <c r="C122" s="33" t="s">
        <v>154</v>
      </c>
      <c r="D122" s="34" t="s">
        <v>556</v>
      </c>
      <c r="E122" s="35" t="s">
        <v>154</v>
      </c>
      <c r="F122" s="164" t="s">
        <v>2</v>
      </c>
      <c r="G122" s="183" t="s">
        <v>2</v>
      </c>
    </row>
    <row r="123" spans="1:7" s="30" customFormat="1" ht="11.25" customHeight="1">
      <c r="A123" s="15"/>
      <c r="B123" s="15"/>
      <c r="C123" s="36" t="s">
        <v>738</v>
      </c>
      <c r="D123" s="37" t="s">
        <v>739</v>
      </c>
      <c r="E123" s="38" t="s">
        <v>740</v>
      </c>
      <c r="F123" s="167" t="s">
        <v>3</v>
      </c>
      <c r="G123" s="184" t="s">
        <v>4</v>
      </c>
    </row>
    <row r="124" spans="1:7" s="21" customFormat="1" ht="16.5" customHeight="1">
      <c r="A124" s="71" t="s">
        <v>238</v>
      </c>
      <c r="B124" s="63"/>
      <c r="C124" s="64">
        <f>C125+C194</f>
        <v>7963706.529999999</v>
      </c>
      <c r="D124" s="64">
        <f>D125+D194</f>
        <v>40279300</v>
      </c>
      <c r="E124" s="64">
        <f>E125+E194</f>
        <v>8280597.949999999</v>
      </c>
      <c r="F124" s="64">
        <f>E124/C124*100</f>
        <v>103.97919509974712</v>
      </c>
      <c r="G124" s="64">
        <f>E124/D124*100</f>
        <v>20.55794899613449</v>
      </c>
    </row>
    <row r="125" spans="1:7" s="21" customFormat="1" ht="15" customHeight="1">
      <c r="A125" s="313" t="s">
        <v>555</v>
      </c>
      <c r="B125" s="313"/>
      <c r="C125" s="133" t="s">
        <v>554</v>
      </c>
      <c r="D125" s="133" t="s">
        <v>809</v>
      </c>
      <c r="E125" s="133" t="s">
        <v>810</v>
      </c>
      <c r="F125" s="137">
        <f aca="true" t="shared" si="4" ref="F125:F188">E125/C125*100</f>
        <v>100.1758882367737</v>
      </c>
      <c r="G125" s="133" t="s">
        <v>811</v>
      </c>
    </row>
    <row r="126" spans="1:7" s="21" customFormat="1" ht="11.25" customHeight="1">
      <c r="A126" s="312" t="s">
        <v>553</v>
      </c>
      <c r="B126" s="312"/>
      <c r="C126" s="149" t="s">
        <v>552</v>
      </c>
      <c r="D126" s="149" t="s">
        <v>812</v>
      </c>
      <c r="E126" s="149" t="s">
        <v>813</v>
      </c>
      <c r="F126" s="150">
        <f t="shared" si="4"/>
        <v>110.69141206252226</v>
      </c>
      <c r="G126" s="149" t="s">
        <v>814</v>
      </c>
    </row>
    <row r="127" spans="1:7" s="21" customFormat="1" ht="11.25" customHeight="1">
      <c r="A127" s="312" t="s">
        <v>551</v>
      </c>
      <c r="B127" s="312"/>
      <c r="C127" s="149" t="s">
        <v>549</v>
      </c>
      <c r="D127" s="149" t="s">
        <v>815</v>
      </c>
      <c r="E127" s="149" t="s">
        <v>816</v>
      </c>
      <c r="F127" s="150">
        <f t="shared" si="4"/>
        <v>110.85663298283863</v>
      </c>
      <c r="G127" s="149" t="s">
        <v>817</v>
      </c>
    </row>
    <row r="128" spans="1:7" s="21" customFormat="1" ht="11.25" customHeight="1">
      <c r="A128" s="303" t="s">
        <v>550</v>
      </c>
      <c r="B128" s="303"/>
      <c r="C128" s="132" t="s">
        <v>549</v>
      </c>
      <c r="D128" s="132" t="s">
        <v>166</v>
      </c>
      <c r="E128" s="132" t="s">
        <v>816</v>
      </c>
      <c r="F128" s="138">
        <f t="shared" si="4"/>
        <v>110.85663298283863</v>
      </c>
      <c r="G128" s="132" t="s">
        <v>293</v>
      </c>
    </row>
    <row r="129" spans="1:7" s="21" customFormat="1" ht="11.25" customHeight="1">
      <c r="A129" s="312" t="s">
        <v>548</v>
      </c>
      <c r="B129" s="312"/>
      <c r="C129" s="149" t="s">
        <v>546</v>
      </c>
      <c r="D129" s="149" t="s">
        <v>818</v>
      </c>
      <c r="E129" s="149" t="s">
        <v>819</v>
      </c>
      <c r="F129" s="150">
        <f t="shared" si="4"/>
        <v>129.0576816895576</v>
      </c>
      <c r="G129" s="149" t="s">
        <v>820</v>
      </c>
    </row>
    <row r="130" spans="1:7" s="21" customFormat="1" ht="11.25" customHeight="1">
      <c r="A130" s="303" t="s">
        <v>547</v>
      </c>
      <c r="B130" s="303"/>
      <c r="C130" s="132" t="s">
        <v>546</v>
      </c>
      <c r="D130" s="132" t="s">
        <v>166</v>
      </c>
      <c r="E130" s="132" t="s">
        <v>819</v>
      </c>
      <c r="F130" s="138">
        <f t="shared" si="4"/>
        <v>129.0576816895576</v>
      </c>
      <c r="G130" s="132" t="s">
        <v>293</v>
      </c>
    </row>
    <row r="131" spans="1:7" s="21" customFormat="1" ht="11.25" customHeight="1">
      <c r="A131" s="312" t="s">
        <v>545</v>
      </c>
      <c r="B131" s="312"/>
      <c r="C131" s="149" t="s">
        <v>544</v>
      </c>
      <c r="D131" s="149" t="s">
        <v>821</v>
      </c>
      <c r="E131" s="149" t="s">
        <v>822</v>
      </c>
      <c r="F131" s="150">
        <f t="shared" si="4"/>
        <v>104.47933550645865</v>
      </c>
      <c r="G131" s="149" t="s">
        <v>823</v>
      </c>
    </row>
    <row r="132" spans="1:7" s="21" customFormat="1" ht="11.25" customHeight="1">
      <c r="A132" s="303" t="s">
        <v>543</v>
      </c>
      <c r="B132" s="303"/>
      <c r="C132" s="132" t="s">
        <v>542</v>
      </c>
      <c r="D132" s="132" t="s">
        <v>166</v>
      </c>
      <c r="E132" s="132" t="s">
        <v>824</v>
      </c>
      <c r="F132" s="138">
        <f t="shared" si="4"/>
        <v>113.43356797148323</v>
      </c>
      <c r="G132" s="132" t="s">
        <v>293</v>
      </c>
    </row>
    <row r="133" spans="1:7" s="21" customFormat="1" ht="11.25" customHeight="1">
      <c r="A133" s="303" t="s">
        <v>541</v>
      </c>
      <c r="B133" s="303"/>
      <c r="C133" s="132" t="s">
        <v>540</v>
      </c>
      <c r="D133" s="132" t="s">
        <v>166</v>
      </c>
      <c r="E133" s="132" t="s">
        <v>825</v>
      </c>
      <c r="F133" s="138">
        <f t="shared" si="4"/>
        <v>17.31589037646635</v>
      </c>
      <c r="G133" s="132" t="s">
        <v>293</v>
      </c>
    </row>
    <row r="134" spans="1:7" s="21" customFormat="1" ht="11.25" customHeight="1">
      <c r="A134" s="312" t="s">
        <v>539</v>
      </c>
      <c r="B134" s="312"/>
      <c r="C134" s="149" t="s">
        <v>538</v>
      </c>
      <c r="D134" s="149" t="s">
        <v>826</v>
      </c>
      <c r="E134" s="149" t="s">
        <v>827</v>
      </c>
      <c r="F134" s="150">
        <f t="shared" si="4"/>
        <v>85.48043939908612</v>
      </c>
      <c r="G134" s="149" t="s">
        <v>828</v>
      </c>
    </row>
    <row r="135" spans="1:7" s="21" customFormat="1" ht="11.25" customHeight="1">
      <c r="A135" s="312" t="s">
        <v>537</v>
      </c>
      <c r="B135" s="312"/>
      <c r="C135" s="149" t="s">
        <v>536</v>
      </c>
      <c r="D135" s="149" t="s">
        <v>829</v>
      </c>
      <c r="E135" s="149" t="s">
        <v>830</v>
      </c>
      <c r="F135" s="150">
        <f t="shared" si="4"/>
        <v>134.31125674989616</v>
      </c>
      <c r="G135" s="149" t="s">
        <v>831</v>
      </c>
    </row>
    <row r="136" spans="1:7" s="21" customFormat="1" ht="11.25" customHeight="1">
      <c r="A136" s="303" t="s">
        <v>535</v>
      </c>
      <c r="B136" s="303"/>
      <c r="C136" s="132" t="s">
        <v>534</v>
      </c>
      <c r="D136" s="132" t="s">
        <v>166</v>
      </c>
      <c r="E136" s="132" t="s">
        <v>832</v>
      </c>
      <c r="F136" s="138">
        <f t="shared" si="4"/>
        <v>173.13983869135524</v>
      </c>
      <c r="G136" s="132" t="s">
        <v>293</v>
      </c>
    </row>
    <row r="137" spans="1:7" s="21" customFormat="1" ht="11.25" customHeight="1">
      <c r="A137" s="303" t="s">
        <v>533</v>
      </c>
      <c r="B137" s="303"/>
      <c r="C137" s="132" t="s">
        <v>532</v>
      </c>
      <c r="D137" s="132" t="s">
        <v>166</v>
      </c>
      <c r="E137" s="132" t="s">
        <v>833</v>
      </c>
      <c r="F137" s="138">
        <f t="shared" si="4"/>
        <v>105.88328555756095</v>
      </c>
      <c r="G137" s="132" t="s">
        <v>293</v>
      </c>
    </row>
    <row r="138" spans="1:7" s="21" customFormat="1" ht="11.25" customHeight="1">
      <c r="A138" s="303" t="s">
        <v>531</v>
      </c>
      <c r="B138" s="303"/>
      <c r="C138" s="132" t="s">
        <v>530</v>
      </c>
      <c r="D138" s="132" t="s">
        <v>166</v>
      </c>
      <c r="E138" s="132" t="s">
        <v>834</v>
      </c>
      <c r="F138" s="138">
        <f t="shared" si="4"/>
        <v>216.2921348314607</v>
      </c>
      <c r="G138" s="132" t="s">
        <v>293</v>
      </c>
    </row>
    <row r="139" spans="1:7" s="21" customFormat="1" ht="11.25" customHeight="1">
      <c r="A139" s="303" t="s">
        <v>529</v>
      </c>
      <c r="B139" s="303"/>
      <c r="C139" s="132" t="s">
        <v>528</v>
      </c>
      <c r="D139" s="132" t="s">
        <v>166</v>
      </c>
      <c r="E139" s="132" t="s">
        <v>835</v>
      </c>
      <c r="F139" s="138">
        <f t="shared" si="4"/>
        <v>198.55753102985577</v>
      </c>
      <c r="G139" s="132" t="s">
        <v>293</v>
      </c>
    </row>
    <row r="140" spans="1:7" s="21" customFormat="1" ht="11.25" customHeight="1">
      <c r="A140" s="312" t="s">
        <v>527</v>
      </c>
      <c r="B140" s="312"/>
      <c r="C140" s="149" t="s">
        <v>526</v>
      </c>
      <c r="D140" s="149" t="s">
        <v>836</v>
      </c>
      <c r="E140" s="149" t="s">
        <v>837</v>
      </c>
      <c r="F140" s="150">
        <f t="shared" si="4"/>
        <v>99.82460318206026</v>
      </c>
      <c r="G140" s="149" t="s">
        <v>838</v>
      </c>
    </row>
    <row r="141" spans="1:7" s="21" customFormat="1" ht="11.25" customHeight="1">
      <c r="A141" s="303" t="s">
        <v>525</v>
      </c>
      <c r="B141" s="303"/>
      <c r="C141" s="132" t="s">
        <v>524</v>
      </c>
      <c r="D141" s="132" t="s">
        <v>166</v>
      </c>
      <c r="E141" s="132" t="s">
        <v>839</v>
      </c>
      <c r="F141" s="138">
        <f t="shared" si="4"/>
        <v>123.68847683402268</v>
      </c>
      <c r="G141" s="132" t="s">
        <v>293</v>
      </c>
    </row>
    <row r="142" spans="1:7" s="21" customFormat="1" ht="11.25" customHeight="1">
      <c r="A142" s="303" t="s">
        <v>523</v>
      </c>
      <c r="B142" s="303"/>
      <c r="C142" s="132" t="s">
        <v>522</v>
      </c>
      <c r="D142" s="132" t="s">
        <v>166</v>
      </c>
      <c r="E142" s="132" t="s">
        <v>840</v>
      </c>
      <c r="F142" s="138">
        <f t="shared" si="4"/>
        <v>106.1860378812749</v>
      </c>
      <c r="G142" s="132" t="s">
        <v>293</v>
      </c>
    </row>
    <row r="143" spans="1:7" s="21" customFormat="1" ht="11.25" customHeight="1">
      <c r="A143" s="303" t="s">
        <v>521</v>
      </c>
      <c r="B143" s="303"/>
      <c r="C143" s="132" t="s">
        <v>520</v>
      </c>
      <c r="D143" s="132" t="s">
        <v>166</v>
      </c>
      <c r="E143" s="132" t="s">
        <v>841</v>
      </c>
      <c r="F143" s="138">
        <f t="shared" si="4"/>
        <v>105.67113051154647</v>
      </c>
      <c r="G143" s="132" t="s">
        <v>293</v>
      </c>
    </row>
    <row r="144" spans="1:7" s="21" customFormat="1" ht="11.25" customHeight="1">
      <c r="A144" s="303" t="s">
        <v>519</v>
      </c>
      <c r="B144" s="303"/>
      <c r="C144" s="132" t="s">
        <v>518</v>
      </c>
      <c r="D144" s="132" t="s">
        <v>166</v>
      </c>
      <c r="E144" s="132" t="s">
        <v>842</v>
      </c>
      <c r="F144" s="138">
        <f t="shared" si="4"/>
        <v>68.16249217264946</v>
      </c>
      <c r="G144" s="132" t="s">
        <v>293</v>
      </c>
    </row>
    <row r="145" spans="1:7" s="21" customFormat="1" ht="11.25" customHeight="1">
      <c r="A145" s="303" t="s">
        <v>517</v>
      </c>
      <c r="B145" s="303"/>
      <c r="C145" s="132" t="s">
        <v>516</v>
      </c>
      <c r="D145" s="132" t="s">
        <v>166</v>
      </c>
      <c r="E145" s="132" t="s">
        <v>843</v>
      </c>
      <c r="F145" s="138">
        <f t="shared" si="4"/>
        <v>16.59699606280076</v>
      </c>
      <c r="G145" s="132" t="s">
        <v>293</v>
      </c>
    </row>
    <row r="146" spans="1:7" s="21" customFormat="1" ht="11.25" customHeight="1">
      <c r="A146" s="303" t="s">
        <v>515</v>
      </c>
      <c r="B146" s="303"/>
      <c r="C146" s="132" t="s">
        <v>514</v>
      </c>
      <c r="D146" s="132" t="s">
        <v>166</v>
      </c>
      <c r="E146" s="132" t="s">
        <v>844</v>
      </c>
      <c r="F146" s="138">
        <f t="shared" si="4"/>
        <v>128.95727827554865</v>
      </c>
      <c r="G146" s="132" t="s">
        <v>293</v>
      </c>
    </row>
    <row r="147" spans="1:7" s="21" customFormat="1" ht="11.25" customHeight="1">
      <c r="A147" s="312" t="s">
        <v>513</v>
      </c>
      <c r="B147" s="312"/>
      <c r="C147" s="149" t="s">
        <v>512</v>
      </c>
      <c r="D147" s="149" t="s">
        <v>845</v>
      </c>
      <c r="E147" s="149" t="s">
        <v>846</v>
      </c>
      <c r="F147" s="150">
        <f t="shared" si="4"/>
        <v>79.78274180559272</v>
      </c>
      <c r="G147" s="149" t="s">
        <v>847</v>
      </c>
    </row>
    <row r="148" spans="1:7" s="21" customFormat="1" ht="11.25" customHeight="1">
      <c r="A148" s="303" t="s">
        <v>511</v>
      </c>
      <c r="B148" s="303"/>
      <c r="C148" s="132" t="s">
        <v>510</v>
      </c>
      <c r="D148" s="132" t="s">
        <v>166</v>
      </c>
      <c r="E148" s="132" t="s">
        <v>848</v>
      </c>
      <c r="F148" s="138">
        <f t="shared" si="4"/>
        <v>58.65902041698104</v>
      </c>
      <c r="G148" s="132" t="s">
        <v>293</v>
      </c>
    </row>
    <row r="149" spans="1:7" s="21" customFormat="1" ht="11.25" customHeight="1">
      <c r="A149" s="303" t="s">
        <v>509</v>
      </c>
      <c r="B149" s="303"/>
      <c r="C149" s="132" t="s">
        <v>508</v>
      </c>
      <c r="D149" s="132" t="s">
        <v>166</v>
      </c>
      <c r="E149" s="132" t="s">
        <v>849</v>
      </c>
      <c r="F149" s="138">
        <f t="shared" si="4"/>
        <v>47.187494668738985</v>
      </c>
      <c r="G149" s="132" t="s">
        <v>293</v>
      </c>
    </row>
    <row r="150" spans="1:7" s="21" customFormat="1" ht="11.25" customHeight="1">
      <c r="A150" s="303" t="s">
        <v>507</v>
      </c>
      <c r="B150" s="303"/>
      <c r="C150" s="132" t="s">
        <v>506</v>
      </c>
      <c r="D150" s="132" t="s">
        <v>166</v>
      </c>
      <c r="E150" s="132" t="s">
        <v>850</v>
      </c>
      <c r="F150" s="138">
        <f t="shared" si="4"/>
        <v>139.48222285394996</v>
      </c>
      <c r="G150" s="132" t="s">
        <v>293</v>
      </c>
    </row>
    <row r="151" spans="1:7" s="21" customFormat="1" ht="11.25" customHeight="1">
      <c r="A151" s="303" t="s">
        <v>505</v>
      </c>
      <c r="B151" s="303"/>
      <c r="C151" s="132" t="s">
        <v>504</v>
      </c>
      <c r="D151" s="132" t="s">
        <v>166</v>
      </c>
      <c r="E151" s="132" t="s">
        <v>851</v>
      </c>
      <c r="F151" s="138">
        <f t="shared" si="4"/>
        <v>87.30916395222813</v>
      </c>
      <c r="G151" s="132" t="s">
        <v>293</v>
      </c>
    </row>
    <row r="152" spans="1:7" s="21" customFormat="1" ht="11.25" customHeight="1">
      <c r="A152" s="303" t="s">
        <v>503</v>
      </c>
      <c r="B152" s="303"/>
      <c r="C152" s="132" t="s">
        <v>502</v>
      </c>
      <c r="D152" s="132" t="s">
        <v>166</v>
      </c>
      <c r="E152" s="132" t="s">
        <v>852</v>
      </c>
      <c r="F152" s="138">
        <f t="shared" si="4"/>
        <v>331.1565139908623</v>
      </c>
      <c r="G152" s="132" t="s">
        <v>293</v>
      </c>
    </row>
    <row r="153" spans="1:7" s="21" customFormat="1" ht="11.25" customHeight="1">
      <c r="A153" s="303" t="s">
        <v>501</v>
      </c>
      <c r="B153" s="303"/>
      <c r="C153" s="132" t="s">
        <v>499</v>
      </c>
      <c r="D153" s="132" t="s">
        <v>166</v>
      </c>
      <c r="E153" s="132" t="s">
        <v>853</v>
      </c>
      <c r="F153" s="138">
        <f t="shared" si="4"/>
        <v>84.07737634279347</v>
      </c>
      <c r="G153" s="132" t="s">
        <v>293</v>
      </c>
    </row>
    <row r="154" spans="1:7" s="21" customFormat="1" ht="11.25" customHeight="1">
      <c r="A154" s="303" t="s">
        <v>498</v>
      </c>
      <c r="B154" s="303"/>
      <c r="C154" s="132" t="s">
        <v>497</v>
      </c>
      <c r="D154" s="132" t="s">
        <v>166</v>
      </c>
      <c r="E154" s="132" t="s">
        <v>854</v>
      </c>
      <c r="F154" s="138">
        <f t="shared" si="4"/>
        <v>385.511238302398</v>
      </c>
      <c r="G154" s="132" t="s">
        <v>293</v>
      </c>
    </row>
    <row r="155" spans="1:7" s="21" customFormat="1" ht="11.25" customHeight="1">
      <c r="A155" s="303" t="s">
        <v>496</v>
      </c>
      <c r="B155" s="303"/>
      <c r="C155" s="132" t="s">
        <v>495</v>
      </c>
      <c r="D155" s="132" t="s">
        <v>166</v>
      </c>
      <c r="E155" s="132" t="s">
        <v>855</v>
      </c>
      <c r="F155" s="138">
        <f t="shared" si="4"/>
        <v>102.52821902272866</v>
      </c>
      <c r="G155" s="132" t="s">
        <v>293</v>
      </c>
    </row>
    <row r="156" spans="1:7" s="21" customFormat="1" ht="11.25" customHeight="1">
      <c r="A156" s="303" t="s">
        <v>494</v>
      </c>
      <c r="B156" s="303"/>
      <c r="C156" s="132" t="s">
        <v>493</v>
      </c>
      <c r="D156" s="132" t="s">
        <v>166</v>
      </c>
      <c r="E156" s="132" t="s">
        <v>856</v>
      </c>
      <c r="F156" s="138">
        <f t="shared" si="4"/>
        <v>106.40939435478958</v>
      </c>
      <c r="G156" s="132" t="s">
        <v>293</v>
      </c>
    </row>
    <row r="157" spans="1:7" s="21" customFormat="1" ht="11.25" customHeight="1">
      <c r="A157" s="312" t="s">
        <v>492</v>
      </c>
      <c r="B157" s="312"/>
      <c r="C157" s="149" t="s">
        <v>490</v>
      </c>
      <c r="D157" s="149" t="s">
        <v>857</v>
      </c>
      <c r="E157" s="149" t="s">
        <v>858</v>
      </c>
      <c r="F157" s="150">
        <f t="shared" si="4"/>
        <v>10.11625535386498</v>
      </c>
      <c r="G157" s="149" t="s">
        <v>859</v>
      </c>
    </row>
    <row r="158" spans="1:7" s="21" customFormat="1" ht="11.25" customHeight="1">
      <c r="A158" s="303" t="s">
        <v>491</v>
      </c>
      <c r="B158" s="303"/>
      <c r="C158" s="132" t="s">
        <v>490</v>
      </c>
      <c r="D158" s="132" t="s">
        <v>166</v>
      </c>
      <c r="E158" s="132" t="s">
        <v>858</v>
      </c>
      <c r="F158" s="138">
        <f t="shared" si="4"/>
        <v>10.11625535386498</v>
      </c>
      <c r="G158" s="132" t="s">
        <v>293</v>
      </c>
    </row>
    <row r="159" spans="1:7" s="21" customFormat="1" ht="11.25" customHeight="1">
      <c r="A159" s="312" t="s">
        <v>489</v>
      </c>
      <c r="B159" s="312"/>
      <c r="C159" s="149" t="s">
        <v>488</v>
      </c>
      <c r="D159" s="149" t="s">
        <v>860</v>
      </c>
      <c r="E159" s="149" t="s">
        <v>861</v>
      </c>
      <c r="F159" s="150">
        <f t="shared" si="4"/>
        <v>100.20652148216247</v>
      </c>
      <c r="G159" s="149" t="s">
        <v>862</v>
      </c>
    </row>
    <row r="160" spans="1:7" s="21" customFormat="1" ht="11.25" customHeight="1">
      <c r="A160" s="303" t="s">
        <v>487</v>
      </c>
      <c r="B160" s="303"/>
      <c r="C160" s="132" t="s">
        <v>486</v>
      </c>
      <c r="D160" s="132" t="s">
        <v>166</v>
      </c>
      <c r="E160" s="132" t="s">
        <v>863</v>
      </c>
      <c r="F160" s="138">
        <f t="shared" si="4"/>
        <v>119.92879958496796</v>
      </c>
      <c r="G160" s="132" t="s">
        <v>293</v>
      </c>
    </row>
    <row r="161" spans="1:7" s="21" customFormat="1" ht="11.25" customHeight="1">
      <c r="A161" s="303" t="s">
        <v>485</v>
      </c>
      <c r="B161" s="303"/>
      <c r="C161" s="132" t="s">
        <v>484</v>
      </c>
      <c r="D161" s="132" t="s">
        <v>166</v>
      </c>
      <c r="E161" s="132" t="s">
        <v>864</v>
      </c>
      <c r="F161" s="138">
        <f t="shared" si="4"/>
        <v>123.88902000240142</v>
      </c>
      <c r="G161" s="132" t="s">
        <v>293</v>
      </c>
    </row>
    <row r="162" spans="1:7" s="21" customFormat="1" ht="11.25" customHeight="1">
      <c r="A162" s="303" t="s">
        <v>483</v>
      </c>
      <c r="B162" s="303"/>
      <c r="C162" s="132" t="s">
        <v>482</v>
      </c>
      <c r="D162" s="132" t="s">
        <v>166</v>
      </c>
      <c r="E162" s="132" t="s">
        <v>865</v>
      </c>
      <c r="F162" s="138">
        <f t="shared" si="4"/>
        <v>142.53795404653317</v>
      </c>
      <c r="G162" s="132" t="s">
        <v>293</v>
      </c>
    </row>
    <row r="163" spans="1:7" s="21" customFormat="1" ht="11.25" customHeight="1">
      <c r="A163" s="303" t="s">
        <v>481</v>
      </c>
      <c r="B163" s="303"/>
      <c r="C163" s="132" t="s">
        <v>480</v>
      </c>
      <c r="D163" s="132" t="s">
        <v>166</v>
      </c>
      <c r="E163" s="132" t="s">
        <v>866</v>
      </c>
      <c r="F163" s="138"/>
      <c r="G163" s="132" t="s">
        <v>293</v>
      </c>
    </row>
    <row r="164" spans="1:7" s="21" customFormat="1" ht="11.25" customHeight="1">
      <c r="A164" s="303" t="s">
        <v>479</v>
      </c>
      <c r="B164" s="303"/>
      <c r="C164" s="132" t="s">
        <v>478</v>
      </c>
      <c r="D164" s="132" t="s">
        <v>166</v>
      </c>
      <c r="E164" s="132" t="s">
        <v>867</v>
      </c>
      <c r="F164" s="138">
        <f t="shared" si="4"/>
        <v>1097.3702422145327</v>
      </c>
      <c r="G164" s="132" t="s">
        <v>293</v>
      </c>
    </row>
    <row r="165" spans="1:7" s="21" customFormat="1" ht="11.25" customHeight="1">
      <c r="A165" s="303" t="s">
        <v>477</v>
      </c>
      <c r="B165" s="303"/>
      <c r="C165" s="132" t="s">
        <v>476</v>
      </c>
      <c r="D165" s="132" t="s">
        <v>166</v>
      </c>
      <c r="E165" s="132" t="s">
        <v>868</v>
      </c>
      <c r="F165" s="138"/>
      <c r="G165" s="132" t="s">
        <v>293</v>
      </c>
    </row>
    <row r="166" spans="1:7" s="21" customFormat="1" ht="11.25" customHeight="1">
      <c r="A166" s="303" t="s">
        <v>475</v>
      </c>
      <c r="B166" s="303"/>
      <c r="C166" s="132" t="s">
        <v>474</v>
      </c>
      <c r="D166" s="132" t="s">
        <v>166</v>
      </c>
      <c r="E166" s="132" t="s">
        <v>869</v>
      </c>
      <c r="F166" s="138">
        <f t="shared" si="4"/>
        <v>81.39357788439347</v>
      </c>
      <c r="G166" s="132" t="s">
        <v>293</v>
      </c>
    </row>
    <row r="167" spans="1:7" s="21" customFormat="1" ht="11.25" customHeight="1">
      <c r="A167" s="312" t="s">
        <v>473</v>
      </c>
      <c r="B167" s="312"/>
      <c r="C167" s="149" t="s">
        <v>472</v>
      </c>
      <c r="D167" s="149" t="s">
        <v>870</v>
      </c>
      <c r="E167" s="149" t="s">
        <v>871</v>
      </c>
      <c r="F167" s="150">
        <f t="shared" si="4"/>
        <v>81.68034649107283</v>
      </c>
      <c r="G167" s="149" t="s">
        <v>872</v>
      </c>
    </row>
    <row r="168" spans="1:7" s="21" customFormat="1" ht="11.25" customHeight="1">
      <c r="A168" s="312" t="s">
        <v>471</v>
      </c>
      <c r="B168" s="312"/>
      <c r="C168" s="149" t="s">
        <v>469</v>
      </c>
      <c r="D168" s="149" t="s">
        <v>873</v>
      </c>
      <c r="E168" s="149" t="s">
        <v>874</v>
      </c>
      <c r="F168" s="150">
        <f t="shared" si="4"/>
        <v>325.4604565399733</v>
      </c>
      <c r="G168" s="149" t="s">
        <v>875</v>
      </c>
    </row>
    <row r="169" spans="1:7" s="21" customFormat="1" ht="11.25" customHeight="1">
      <c r="A169" s="303" t="s">
        <v>470</v>
      </c>
      <c r="B169" s="303"/>
      <c r="C169" s="132" t="s">
        <v>469</v>
      </c>
      <c r="D169" s="132" t="s">
        <v>166</v>
      </c>
      <c r="E169" s="132" t="s">
        <v>874</v>
      </c>
      <c r="F169" s="138">
        <f t="shared" si="4"/>
        <v>325.4604565399733</v>
      </c>
      <c r="G169" s="132" t="s">
        <v>293</v>
      </c>
    </row>
    <row r="170" spans="1:7" s="21" customFormat="1" ht="11.25" customHeight="1">
      <c r="A170" s="312" t="s">
        <v>468</v>
      </c>
      <c r="B170" s="312"/>
      <c r="C170" s="149" t="s">
        <v>467</v>
      </c>
      <c r="D170" s="149" t="s">
        <v>876</v>
      </c>
      <c r="E170" s="149" t="s">
        <v>877</v>
      </c>
      <c r="F170" s="150">
        <f t="shared" si="4"/>
        <v>76.4692825211447</v>
      </c>
      <c r="G170" s="149" t="s">
        <v>878</v>
      </c>
    </row>
    <row r="171" spans="1:7" s="21" customFormat="1" ht="11.25" customHeight="1">
      <c r="A171" s="303" t="s">
        <v>466</v>
      </c>
      <c r="B171" s="303"/>
      <c r="C171" s="132" t="s">
        <v>465</v>
      </c>
      <c r="D171" s="132" t="s">
        <v>166</v>
      </c>
      <c r="E171" s="132" t="s">
        <v>879</v>
      </c>
      <c r="F171" s="138">
        <f t="shared" si="4"/>
        <v>84.18339414434458</v>
      </c>
      <c r="G171" s="132" t="s">
        <v>293</v>
      </c>
    </row>
    <row r="172" spans="1:7" s="21" customFormat="1" ht="11.25" customHeight="1">
      <c r="A172" s="303" t="s">
        <v>464</v>
      </c>
      <c r="B172" s="303"/>
      <c r="C172" s="132" t="s">
        <v>463</v>
      </c>
      <c r="D172" s="132" t="s">
        <v>166</v>
      </c>
      <c r="E172" s="132" t="s">
        <v>880</v>
      </c>
      <c r="F172" s="138">
        <f t="shared" si="4"/>
        <v>82.63223757039033</v>
      </c>
      <c r="G172" s="132" t="s">
        <v>293</v>
      </c>
    </row>
    <row r="173" spans="1:7" s="21" customFormat="1" ht="11.25" customHeight="1">
      <c r="A173" s="303" t="s">
        <v>462</v>
      </c>
      <c r="B173" s="303"/>
      <c r="C173" s="132" t="s">
        <v>461</v>
      </c>
      <c r="D173" s="132" t="s">
        <v>166</v>
      </c>
      <c r="E173" s="132" t="s">
        <v>881</v>
      </c>
      <c r="F173" s="138">
        <f t="shared" si="4"/>
        <v>70.84382960393431</v>
      </c>
      <c r="G173" s="132" t="s">
        <v>293</v>
      </c>
    </row>
    <row r="174" spans="1:7" s="21" customFormat="1" ht="11.25" customHeight="1">
      <c r="A174" s="312" t="s">
        <v>460</v>
      </c>
      <c r="B174" s="312"/>
      <c r="C174" s="149" t="s">
        <v>458</v>
      </c>
      <c r="D174" s="149" t="s">
        <v>882</v>
      </c>
      <c r="E174" s="149" t="s">
        <v>883</v>
      </c>
      <c r="F174" s="150">
        <f t="shared" si="4"/>
        <v>29.82806991893185</v>
      </c>
      <c r="G174" s="149" t="s">
        <v>884</v>
      </c>
    </row>
    <row r="175" spans="1:7" s="21" customFormat="1" ht="11.25" customHeight="1">
      <c r="A175" s="312" t="s">
        <v>459</v>
      </c>
      <c r="B175" s="312"/>
      <c r="C175" s="149" t="s">
        <v>458</v>
      </c>
      <c r="D175" s="149" t="s">
        <v>882</v>
      </c>
      <c r="E175" s="149" t="s">
        <v>883</v>
      </c>
      <c r="F175" s="150">
        <f t="shared" si="4"/>
        <v>29.82806991893185</v>
      </c>
      <c r="G175" s="149" t="s">
        <v>884</v>
      </c>
    </row>
    <row r="176" spans="1:7" s="21" customFormat="1" ht="11.25" customHeight="1">
      <c r="A176" s="303" t="s">
        <v>457</v>
      </c>
      <c r="B176" s="303"/>
      <c r="C176" s="132" t="s">
        <v>456</v>
      </c>
      <c r="D176" s="132" t="s">
        <v>166</v>
      </c>
      <c r="E176" s="132" t="s">
        <v>166</v>
      </c>
      <c r="F176" s="138"/>
      <c r="G176" s="132" t="s">
        <v>293</v>
      </c>
    </row>
    <row r="177" spans="1:7" s="21" customFormat="1" ht="11.25" customHeight="1">
      <c r="A177" s="303" t="s">
        <v>455</v>
      </c>
      <c r="B177" s="303"/>
      <c r="C177" s="132" t="s">
        <v>454</v>
      </c>
      <c r="D177" s="132" t="s">
        <v>166</v>
      </c>
      <c r="E177" s="132" t="s">
        <v>883</v>
      </c>
      <c r="F177" s="138">
        <f t="shared" si="4"/>
        <v>81.58474646916217</v>
      </c>
      <c r="G177" s="132" t="s">
        <v>293</v>
      </c>
    </row>
    <row r="178" spans="1:7" s="21" customFormat="1" ht="11.25" customHeight="1">
      <c r="A178" s="312" t="s">
        <v>453</v>
      </c>
      <c r="B178" s="312"/>
      <c r="C178" s="149" t="s">
        <v>452</v>
      </c>
      <c r="D178" s="149" t="s">
        <v>885</v>
      </c>
      <c r="E178" s="149" t="s">
        <v>886</v>
      </c>
      <c r="F178" s="150">
        <f t="shared" si="4"/>
        <v>89.02457410534413</v>
      </c>
      <c r="G178" s="149" t="s">
        <v>887</v>
      </c>
    </row>
    <row r="179" spans="1:7" s="21" customFormat="1" ht="11.25" customHeight="1">
      <c r="A179" s="312" t="s">
        <v>451</v>
      </c>
      <c r="B179" s="312"/>
      <c r="C179" s="149" t="s">
        <v>449</v>
      </c>
      <c r="D179" s="149" t="s">
        <v>888</v>
      </c>
      <c r="E179" s="149" t="s">
        <v>889</v>
      </c>
      <c r="F179" s="150">
        <f t="shared" si="4"/>
        <v>40.1123759383616</v>
      </c>
      <c r="G179" s="149" t="s">
        <v>890</v>
      </c>
    </row>
    <row r="180" spans="1:7" s="21" customFormat="1" ht="11.25" customHeight="1">
      <c r="A180" s="303" t="s">
        <v>450</v>
      </c>
      <c r="B180" s="303"/>
      <c r="C180" s="132" t="s">
        <v>449</v>
      </c>
      <c r="D180" s="132" t="s">
        <v>166</v>
      </c>
      <c r="E180" s="132" t="s">
        <v>889</v>
      </c>
      <c r="F180" s="138">
        <f t="shared" si="4"/>
        <v>40.1123759383616</v>
      </c>
      <c r="G180" s="132" t="s">
        <v>293</v>
      </c>
    </row>
    <row r="181" spans="1:7" s="21" customFormat="1" ht="11.25" customHeight="1">
      <c r="A181" s="312" t="s">
        <v>448</v>
      </c>
      <c r="B181" s="312"/>
      <c r="C181" s="149" t="s">
        <v>445</v>
      </c>
      <c r="D181" s="149" t="s">
        <v>891</v>
      </c>
      <c r="E181" s="149" t="s">
        <v>892</v>
      </c>
      <c r="F181" s="150">
        <f t="shared" si="4"/>
        <v>96.57156450746317</v>
      </c>
      <c r="G181" s="149" t="s">
        <v>893</v>
      </c>
    </row>
    <row r="182" spans="1:7" s="21" customFormat="1" ht="11.25" customHeight="1">
      <c r="A182" s="303" t="s">
        <v>446</v>
      </c>
      <c r="B182" s="303"/>
      <c r="C182" s="132" t="s">
        <v>445</v>
      </c>
      <c r="D182" s="132" t="s">
        <v>166</v>
      </c>
      <c r="E182" s="132" t="s">
        <v>892</v>
      </c>
      <c r="F182" s="138">
        <f t="shared" si="4"/>
        <v>96.57156450746317</v>
      </c>
      <c r="G182" s="132" t="s">
        <v>293</v>
      </c>
    </row>
    <row r="183" spans="1:7" s="21" customFormat="1" ht="11.25" customHeight="1">
      <c r="A183" s="312" t="s">
        <v>444</v>
      </c>
      <c r="B183" s="312"/>
      <c r="C183" s="149" t="s">
        <v>442</v>
      </c>
      <c r="D183" s="149" t="s">
        <v>894</v>
      </c>
      <c r="E183" s="149" t="s">
        <v>895</v>
      </c>
      <c r="F183" s="150">
        <f t="shared" si="4"/>
        <v>146.67652618971078</v>
      </c>
      <c r="G183" s="149" t="s">
        <v>896</v>
      </c>
    </row>
    <row r="184" spans="1:7" s="21" customFormat="1" ht="11.25" customHeight="1">
      <c r="A184" s="312" t="s">
        <v>443</v>
      </c>
      <c r="B184" s="312"/>
      <c r="C184" s="149" t="s">
        <v>442</v>
      </c>
      <c r="D184" s="149" t="s">
        <v>894</v>
      </c>
      <c r="E184" s="149" t="s">
        <v>895</v>
      </c>
      <c r="F184" s="150">
        <f t="shared" si="4"/>
        <v>146.67652618971078</v>
      </c>
      <c r="G184" s="149" t="s">
        <v>896</v>
      </c>
    </row>
    <row r="185" spans="1:7" s="21" customFormat="1" ht="11.25" customHeight="1">
      <c r="A185" s="303" t="s">
        <v>441</v>
      </c>
      <c r="B185" s="303"/>
      <c r="C185" s="132" t="s">
        <v>440</v>
      </c>
      <c r="D185" s="132" t="s">
        <v>166</v>
      </c>
      <c r="E185" s="132" t="s">
        <v>897</v>
      </c>
      <c r="F185" s="138">
        <f t="shared" si="4"/>
        <v>124.9923710756832</v>
      </c>
      <c r="G185" s="132" t="s">
        <v>293</v>
      </c>
    </row>
    <row r="186" spans="1:7" s="21" customFormat="1" ht="11.25" customHeight="1">
      <c r="A186" s="303" t="s">
        <v>439</v>
      </c>
      <c r="B186" s="303"/>
      <c r="C186" s="132" t="s">
        <v>438</v>
      </c>
      <c r="D186" s="132" t="s">
        <v>166</v>
      </c>
      <c r="E186" s="132" t="s">
        <v>898</v>
      </c>
      <c r="F186" s="138">
        <f t="shared" si="4"/>
        <v>160.43365829331876</v>
      </c>
      <c r="G186" s="132" t="s">
        <v>293</v>
      </c>
    </row>
    <row r="187" spans="1:7" s="21" customFormat="1" ht="11.25" customHeight="1">
      <c r="A187" s="312" t="s">
        <v>437</v>
      </c>
      <c r="B187" s="312"/>
      <c r="C187" s="149" t="s">
        <v>436</v>
      </c>
      <c r="D187" s="149" t="s">
        <v>899</v>
      </c>
      <c r="E187" s="149" t="s">
        <v>900</v>
      </c>
      <c r="F187" s="150">
        <f t="shared" si="4"/>
        <v>107.8285846532884</v>
      </c>
      <c r="G187" s="149" t="s">
        <v>901</v>
      </c>
    </row>
    <row r="188" spans="1:7" s="21" customFormat="1" ht="11.25" customHeight="1">
      <c r="A188" s="312" t="s">
        <v>435</v>
      </c>
      <c r="B188" s="312"/>
      <c r="C188" s="149" t="s">
        <v>433</v>
      </c>
      <c r="D188" s="149" t="s">
        <v>902</v>
      </c>
      <c r="E188" s="149" t="s">
        <v>900</v>
      </c>
      <c r="F188" s="150">
        <f t="shared" si="4"/>
        <v>108.82124551578866</v>
      </c>
      <c r="G188" s="149" t="s">
        <v>903</v>
      </c>
    </row>
    <row r="189" spans="1:7" s="21" customFormat="1" ht="11.25" customHeight="1">
      <c r="A189" s="303" t="s">
        <v>434</v>
      </c>
      <c r="B189" s="303"/>
      <c r="C189" s="132" t="s">
        <v>433</v>
      </c>
      <c r="D189" s="132" t="s">
        <v>166</v>
      </c>
      <c r="E189" s="132" t="s">
        <v>900</v>
      </c>
      <c r="F189" s="138">
        <f aca="true" t="shared" si="5" ref="F189:F215">E189/C189*100</f>
        <v>108.82124551578866</v>
      </c>
      <c r="G189" s="132" t="s">
        <v>293</v>
      </c>
    </row>
    <row r="190" spans="1:7" s="21" customFormat="1" ht="11.25" customHeight="1">
      <c r="A190" s="312" t="s">
        <v>432</v>
      </c>
      <c r="B190" s="312"/>
      <c r="C190" s="149" t="s">
        <v>430</v>
      </c>
      <c r="D190" s="149" t="s">
        <v>500</v>
      </c>
      <c r="E190" s="149" t="s">
        <v>166</v>
      </c>
      <c r="F190" s="150"/>
      <c r="G190" s="149" t="s">
        <v>293</v>
      </c>
    </row>
    <row r="191" spans="1:7" s="21" customFormat="1" ht="11.25" customHeight="1">
      <c r="A191" s="303" t="s">
        <v>431</v>
      </c>
      <c r="B191" s="303"/>
      <c r="C191" s="132" t="s">
        <v>430</v>
      </c>
      <c r="D191" s="132" t="s">
        <v>166</v>
      </c>
      <c r="E191" s="132" t="s">
        <v>166</v>
      </c>
      <c r="F191" s="138"/>
      <c r="G191" s="132" t="s">
        <v>293</v>
      </c>
    </row>
    <row r="192" spans="1:7" s="21" customFormat="1" ht="11.25" customHeight="1">
      <c r="A192" s="312" t="s">
        <v>429</v>
      </c>
      <c r="B192" s="312"/>
      <c r="C192" s="149" t="s">
        <v>166</v>
      </c>
      <c r="D192" s="149" t="s">
        <v>428</v>
      </c>
      <c r="E192" s="149" t="s">
        <v>166</v>
      </c>
      <c r="F192" s="150"/>
      <c r="G192" s="149" t="s">
        <v>293</v>
      </c>
    </row>
    <row r="193" spans="1:7" s="21" customFormat="1" ht="11.25" customHeight="1">
      <c r="A193" s="303" t="s">
        <v>427</v>
      </c>
      <c r="B193" s="303"/>
      <c r="C193" s="132" t="s">
        <v>166</v>
      </c>
      <c r="D193" s="132"/>
      <c r="E193" s="132"/>
      <c r="F193" s="138"/>
      <c r="G193" s="132"/>
    </row>
    <row r="194" spans="1:7" s="21" customFormat="1" ht="19.5" customHeight="1">
      <c r="A194" s="313" t="s">
        <v>426</v>
      </c>
      <c r="B194" s="313"/>
      <c r="C194" s="133" t="s">
        <v>425</v>
      </c>
      <c r="D194" s="133" t="s">
        <v>904</v>
      </c>
      <c r="E194" s="133" t="s">
        <v>905</v>
      </c>
      <c r="F194" s="137">
        <f t="shared" si="5"/>
        <v>122.74011992118035</v>
      </c>
      <c r="G194" s="133" t="s">
        <v>906</v>
      </c>
    </row>
    <row r="195" spans="1:7" s="21" customFormat="1" ht="15.75" customHeight="1">
      <c r="A195" s="312" t="s">
        <v>424</v>
      </c>
      <c r="B195" s="312"/>
      <c r="C195" s="149" t="s">
        <v>423</v>
      </c>
      <c r="D195" s="149" t="s">
        <v>907</v>
      </c>
      <c r="E195" s="149" t="s">
        <v>908</v>
      </c>
      <c r="F195" s="150">
        <f t="shared" si="5"/>
        <v>108.1106002113379</v>
      </c>
      <c r="G195" s="149" t="s">
        <v>909</v>
      </c>
    </row>
    <row r="196" spans="1:7" s="21" customFormat="1" ht="11.25" customHeight="1">
      <c r="A196" s="312" t="s">
        <v>422</v>
      </c>
      <c r="B196" s="312"/>
      <c r="C196" s="149" t="s">
        <v>421</v>
      </c>
      <c r="D196" s="149" t="s">
        <v>910</v>
      </c>
      <c r="E196" s="149" t="s">
        <v>911</v>
      </c>
      <c r="F196" s="150">
        <f t="shared" si="5"/>
        <v>94.2539748690052</v>
      </c>
      <c r="G196" s="149" t="s">
        <v>912</v>
      </c>
    </row>
    <row r="197" spans="1:7" s="21" customFormat="1" ht="11.25" customHeight="1">
      <c r="A197" s="303" t="s">
        <v>420</v>
      </c>
      <c r="B197" s="303"/>
      <c r="C197" s="132" t="s">
        <v>166</v>
      </c>
      <c r="D197" s="132" t="s">
        <v>166</v>
      </c>
      <c r="E197" s="132" t="s">
        <v>913</v>
      </c>
      <c r="F197" s="138"/>
      <c r="G197" s="132" t="s">
        <v>293</v>
      </c>
    </row>
    <row r="198" spans="1:7" s="21" customFormat="1" ht="11.25" customHeight="1">
      <c r="A198" s="303" t="s">
        <v>419</v>
      </c>
      <c r="B198" s="303"/>
      <c r="C198" s="132" t="s">
        <v>418</v>
      </c>
      <c r="D198" s="132" t="s">
        <v>166</v>
      </c>
      <c r="E198" s="132" t="s">
        <v>914</v>
      </c>
      <c r="F198" s="138">
        <f t="shared" si="5"/>
        <v>83.94707989648008</v>
      </c>
      <c r="G198" s="132" t="s">
        <v>293</v>
      </c>
    </row>
    <row r="199" spans="1:7" s="21" customFormat="1" ht="11.25" customHeight="1">
      <c r="A199" s="303" t="s">
        <v>417</v>
      </c>
      <c r="B199" s="303"/>
      <c r="C199" s="132" t="s">
        <v>416</v>
      </c>
      <c r="D199" s="132" t="s">
        <v>166</v>
      </c>
      <c r="E199" s="132" t="s">
        <v>915</v>
      </c>
      <c r="F199" s="138"/>
      <c r="G199" s="132" t="s">
        <v>293</v>
      </c>
    </row>
    <row r="200" spans="1:7" s="21" customFormat="1" ht="11.25" customHeight="1">
      <c r="A200" s="303" t="s">
        <v>415</v>
      </c>
      <c r="B200" s="303"/>
      <c r="C200" s="132" t="s">
        <v>414</v>
      </c>
      <c r="D200" s="132" t="s">
        <v>916</v>
      </c>
      <c r="E200" s="132" t="s">
        <v>917</v>
      </c>
      <c r="F200" s="138">
        <f t="shared" si="5"/>
        <v>21.001451910588557</v>
      </c>
      <c r="G200" s="132" t="s">
        <v>918</v>
      </c>
    </row>
    <row r="201" spans="1:7" s="21" customFormat="1" ht="11.25" customHeight="1">
      <c r="A201" s="312" t="s">
        <v>413</v>
      </c>
      <c r="B201" s="312"/>
      <c r="C201" s="149" t="s">
        <v>412</v>
      </c>
      <c r="D201" s="149" t="s">
        <v>166</v>
      </c>
      <c r="E201" s="149" t="s">
        <v>919</v>
      </c>
      <c r="F201" s="150">
        <f t="shared" si="5"/>
        <v>11.799594001376915</v>
      </c>
      <c r="G201" s="149" t="s">
        <v>293</v>
      </c>
    </row>
    <row r="202" spans="1:7" s="21" customFormat="1" ht="11.25" customHeight="1">
      <c r="A202" s="303" t="s">
        <v>411</v>
      </c>
      <c r="B202" s="303"/>
      <c r="C202" s="132" t="s">
        <v>410</v>
      </c>
      <c r="D202" s="132" t="s">
        <v>166</v>
      </c>
      <c r="E202" s="132" t="s">
        <v>920</v>
      </c>
      <c r="F202" s="138">
        <f t="shared" si="5"/>
        <v>21.50021363144874</v>
      </c>
      <c r="G202" s="132" t="s">
        <v>293</v>
      </c>
    </row>
    <row r="203" spans="1:7" s="21" customFormat="1" ht="11.25" customHeight="1">
      <c r="A203" s="303" t="s">
        <v>409</v>
      </c>
      <c r="B203" s="303"/>
      <c r="C203" s="132" t="s">
        <v>408</v>
      </c>
      <c r="D203" s="132" t="s">
        <v>166</v>
      </c>
      <c r="E203" s="132" t="s">
        <v>166</v>
      </c>
      <c r="F203" s="138"/>
      <c r="G203" s="132" t="s">
        <v>293</v>
      </c>
    </row>
    <row r="204" spans="1:7" s="21" customFormat="1" ht="11.25" customHeight="1">
      <c r="A204" s="303" t="s">
        <v>407</v>
      </c>
      <c r="B204" s="303"/>
      <c r="C204" s="132" t="s">
        <v>406</v>
      </c>
      <c r="D204" s="132" t="s">
        <v>166</v>
      </c>
      <c r="E204" s="132" t="s">
        <v>921</v>
      </c>
      <c r="F204" s="138"/>
      <c r="G204" s="132" t="s">
        <v>293</v>
      </c>
    </row>
    <row r="205" spans="1:7" s="21" customFormat="1" ht="11.25" customHeight="1">
      <c r="A205" s="303" t="s">
        <v>405</v>
      </c>
      <c r="B205" s="303"/>
      <c r="C205" s="132" t="s">
        <v>404</v>
      </c>
      <c r="D205" s="132" t="s">
        <v>166</v>
      </c>
      <c r="E205" s="132" t="s">
        <v>922</v>
      </c>
      <c r="F205" s="138">
        <f t="shared" si="5"/>
        <v>101.25336793015182</v>
      </c>
      <c r="G205" s="132" t="s">
        <v>293</v>
      </c>
    </row>
    <row r="206" spans="1:7" s="21" customFormat="1" ht="11.25" customHeight="1">
      <c r="A206" s="303" t="s">
        <v>403</v>
      </c>
      <c r="B206" s="303"/>
      <c r="C206" s="132" t="s">
        <v>166</v>
      </c>
      <c r="D206" s="132" t="s">
        <v>607</v>
      </c>
      <c r="E206" s="132" t="s">
        <v>923</v>
      </c>
      <c r="F206" s="138"/>
      <c r="G206" s="132" t="s">
        <v>924</v>
      </c>
    </row>
    <row r="207" spans="1:7" s="21" customFormat="1" ht="11.25" customHeight="1">
      <c r="A207" s="303" t="s">
        <v>402</v>
      </c>
      <c r="B207" s="303"/>
      <c r="C207" s="132" t="s">
        <v>401</v>
      </c>
      <c r="D207" s="132" t="s">
        <v>166</v>
      </c>
      <c r="E207" s="132" t="s">
        <v>923</v>
      </c>
      <c r="F207" s="138">
        <f t="shared" si="5"/>
        <v>1932.2132419403436</v>
      </c>
      <c r="G207" s="132" t="s">
        <v>293</v>
      </c>
    </row>
    <row r="208" spans="1:7" s="21" customFormat="1" ht="11.25" customHeight="1">
      <c r="A208" s="312" t="s">
        <v>400</v>
      </c>
      <c r="B208" s="312"/>
      <c r="C208" s="149" t="s">
        <v>398</v>
      </c>
      <c r="D208" s="149" t="s">
        <v>599</v>
      </c>
      <c r="E208" s="149" t="s">
        <v>925</v>
      </c>
      <c r="F208" s="150">
        <f t="shared" si="5"/>
        <v>142.48110271231658</v>
      </c>
      <c r="G208" s="149" t="s">
        <v>447</v>
      </c>
    </row>
    <row r="209" spans="1:7" s="21" customFormat="1" ht="11.25" customHeight="1">
      <c r="A209" s="303" t="s">
        <v>399</v>
      </c>
      <c r="B209" s="303"/>
      <c r="C209" s="132" t="s">
        <v>398</v>
      </c>
      <c r="D209" s="132" t="s">
        <v>166</v>
      </c>
      <c r="E209" s="132" t="s">
        <v>925</v>
      </c>
      <c r="F209" s="138">
        <f t="shared" si="5"/>
        <v>142.48110271231658</v>
      </c>
      <c r="G209" s="132" t="s">
        <v>293</v>
      </c>
    </row>
    <row r="210" spans="1:7" s="21" customFormat="1" ht="11.25" customHeight="1">
      <c r="A210" s="312" t="s">
        <v>397</v>
      </c>
      <c r="B210" s="312"/>
      <c r="C210" s="149" t="s">
        <v>396</v>
      </c>
      <c r="D210" s="149" t="s">
        <v>603</v>
      </c>
      <c r="E210" s="149" t="s">
        <v>926</v>
      </c>
      <c r="F210" s="150">
        <f t="shared" si="5"/>
        <v>164.95923060840477</v>
      </c>
      <c r="G210" s="149" t="s">
        <v>927</v>
      </c>
    </row>
    <row r="211" spans="1:7" s="21" customFormat="1" ht="11.25" customHeight="1">
      <c r="A211" s="303" t="s">
        <v>395</v>
      </c>
      <c r="B211" s="303"/>
      <c r="C211" s="132" t="s">
        <v>394</v>
      </c>
      <c r="D211" s="132" t="s">
        <v>166</v>
      </c>
      <c r="E211" s="132" t="s">
        <v>928</v>
      </c>
      <c r="F211" s="138">
        <f t="shared" si="5"/>
        <v>224.5250431778929</v>
      </c>
      <c r="G211" s="132" t="s">
        <v>293</v>
      </c>
    </row>
    <row r="212" spans="1:7" s="21" customFormat="1" ht="11.25" customHeight="1">
      <c r="A212" s="303" t="s">
        <v>393</v>
      </c>
      <c r="B212" s="303"/>
      <c r="C212" s="132" t="s">
        <v>392</v>
      </c>
      <c r="D212" s="132" t="s">
        <v>166</v>
      </c>
      <c r="E212" s="132" t="s">
        <v>929</v>
      </c>
      <c r="F212" s="138"/>
      <c r="G212" s="132" t="s">
        <v>293</v>
      </c>
    </row>
    <row r="213" spans="1:7" s="21" customFormat="1" ht="11.25" customHeight="1">
      <c r="A213" s="312" t="s">
        <v>391</v>
      </c>
      <c r="B213" s="312"/>
      <c r="C213" s="149" t="s">
        <v>388</v>
      </c>
      <c r="D213" s="149" t="s">
        <v>930</v>
      </c>
      <c r="E213" s="149" t="s">
        <v>931</v>
      </c>
      <c r="F213" s="150">
        <f t="shared" si="5"/>
        <v>398.5524126455907</v>
      </c>
      <c r="G213" s="149" t="s">
        <v>932</v>
      </c>
    </row>
    <row r="214" spans="1:7" s="21" customFormat="1" ht="11.25" customHeight="1">
      <c r="A214" s="312" t="s">
        <v>390</v>
      </c>
      <c r="B214" s="312"/>
      <c r="C214" s="149" t="s">
        <v>388</v>
      </c>
      <c r="D214" s="149" t="s">
        <v>933</v>
      </c>
      <c r="E214" s="149" t="s">
        <v>931</v>
      </c>
      <c r="F214" s="150">
        <f t="shared" si="5"/>
        <v>398.5524126455907</v>
      </c>
      <c r="G214" s="149" t="s">
        <v>934</v>
      </c>
    </row>
    <row r="215" spans="1:7" s="21" customFormat="1" ht="11.25" customHeight="1">
      <c r="A215" s="303" t="s">
        <v>389</v>
      </c>
      <c r="B215" s="303"/>
      <c r="C215" s="132" t="s">
        <v>388</v>
      </c>
      <c r="D215" s="132" t="s">
        <v>166</v>
      </c>
      <c r="E215" s="132" t="s">
        <v>931</v>
      </c>
      <c r="F215" s="138">
        <f t="shared" si="5"/>
        <v>398.5524126455907</v>
      </c>
      <c r="G215" s="132" t="s">
        <v>293</v>
      </c>
    </row>
    <row r="216" spans="1:7" s="21" customFormat="1" ht="11.25" customHeight="1">
      <c r="A216" s="56" t="s">
        <v>935</v>
      </c>
      <c r="B216" s="65"/>
      <c r="C216" s="139"/>
      <c r="D216" s="139" t="s">
        <v>428</v>
      </c>
      <c r="E216" s="139" t="s">
        <v>166</v>
      </c>
      <c r="F216" s="139"/>
      <c r="G216" s="139" t="s">
        <v>293</v>
      </c>
    </row>
    <row r="217" spans="1:7" s="21" customFormat="1" ht="11.25" customHeight="1">
      <c r="A217"/>
      <c r="B217" s="70"/>
      <c r="C217" s="54"/>
      <c r="D217" s="54"/>
      <c r="E217" s="54"/>
      <c r="F217" s="55"/>
      <c r="G217" s="55"/>
    </row>
    <row r="218" spans="1:7" s="21" customFormat="1" ht="11.25" customHeight="1">
      <c r="A218" s="77" t="s">
        <v>265</v>
      </c>
      <c r="B218" s="81"/>
      <c r="C218" s="82"/>
      <c r="D218" s="82"/>
      <c r="E218" s="82"/>
      <c r="F218" s="83"/>
      <c r="G218" s="83"/>
    </row>
    <row r="219" spans="1:7" s="21" customFormat="1" ht="11.25" customHeight="1">
      <c r="A219" s="75" t="s">
        <v>250</v>
      </c>
      <c r="B219" s="76" t="s">
        <v>251</v>
      </c>
      <c r="C219" s="54"/>
      <c r="D219" s="54"/>
      <c r="E219" s="54"/>
      <c r="F219" s="55"/>
      <c r="G219" s="55"/>
    </row>
    <row r="220" spans="1:7" s="21" customFormat="1" ht="24" customHeight="1">
      <c r="A220" s="73" t="s">
        <v>253</v>
      </c>
      <c r="B220" s="72" t="s">
        <v>252</v>
      </c>
      <c r="C220" s="33" t="s">
        <v>154</v>
      </c>
      <c r="D220" s="34" t="s">
        <v>556</v>
      </c>
      <c r="E220" s="35" t="s">
        <v>154</v>
      </c>
      <c r="F220" s="164" t="s">
        <v>2</v>
      </c>
      <c r="G220" s="183" t="s">
        <v>2</v>
      </c>
    </row>
    <row r="221" spans="1:7" s="21" customFormat="1" ht="11.25" customHeight="1">
      <c r="A221" s="15"/>
      <c r="B221" s="15"/>
      <c r="C221" s="36" t="s">
        <v>738</v>
      </c>
      <c r="D221" s="37" t="s">
        <v>739</v>
      </c>
      <c r="E221" s="38" t="s">
        <v>740</v>
      </c>
      <c r="F221" s="167" t="s">
        <v>3</v>
      </c>
      <c r="G221" s="184" t="s">
        <v>4</v>
      </c>
    </row>
    <row r="222" spans="1:7" s="21" customFormat="1" ht="11.25" customHeight="1">
      <c r="A222" s="310" t="s">
        <v>557</v>
      </c>
      <c r="B222" s="299"/>
      <c r="C222" s="135" t="s">
        <v>558</v>
      </c>
      <c r="D222" s="135" t="s">
        <v>936</v>
      </c>
      <c r="E222" s="135" t="s">
        <v>937</v>
      </c>
      <c r="F222" s="143">
        <f>E222/C222*100</f>
        <v>100.79778345293752</v>
      </c>
      <c r="G222" s="135" t="s">
        <v>938</v>
      </c>
    </row>
    <row r="223" spans="1:7" s="21" customFormat="1" ht="11.25" customHeight="1">
      <c r="A223" s="311" t="s">
        <v>559</v>
      </c>
      <c r="B223" s="299"/>
      <c r="C223" s="136" t="s">
        <v>560</v>
      </c>
      <c r="D223" s="136" t="s">
        <v>939</v>
      </c>
      <c r="E223" s="136" t="s">
        <v>940</v>
      </c>
      <c r="F223" s="144">
        <f aca="true" t="shared" si="6" ref="F223:F250">E223/C223*100</f>
        <v>102.75204964127917</v>
      </c>
      <c r="G223" s="136" t="s">
        <v>941</v>
      </c>
    </row>
    <row r="224" spans="1:7" s="30" customFormat="1" ht="11.25" customHeight="1">
      <c r="A224" s="312" t="s">
        <v>561</v>
      </c>
      <c r="B224" s="299"/>
      <c r="C224" s="149" t="s">
        <v>560</v>
      </c>
      <c r="D224" s="149" t="s">
        <v>939</v>
      </c>
      <c r="E224" s="149" t="s">
        <v>940</v>
      </c>
      <c r="F224" s="150">
        <f t="shared" si="6"/>
        <v>102.75204964127917</v>
      </c>
      <c r="G224" s="149" t="s">
        <v>941</v>
      </c>
    </row>
    <row r="225" spans="1:7" s="21" customFormat="1" ht="11.25" customHeight="1">
      <c r="A225" s="300" t="s">
        <v>562</v>
      </c>
      <c r="B225" s="299"/>
      <c r="C225" s="136" t="s">
        <v>563</v>
      </c>
      <c r="D225" s="136" t="s">
        <v>942</v>
      </c>
      <c r="E225" s="136" t="s">
        <v>943</v>
      </c>
      <c r="F225" s="144">
        <f t="shared" si="6"/>
        <v>101.8946720030593</v>
      </c>
      <c r="G225" s="136" t="s">
        <v>944</v>
      </c>
    </row>
    <row r="226" spans="1:7" s="30" customFormat="1" ht="11.25" customHeight="1">
      <c r="A226" s="301" t="s">
        <v>564</v>
      </c>
      <c r="B226" s="299"/>
      <c r="C226" s="149" t="s">
        <v>565</v>
      </c>
      <c r="D226" s="149" t="s">
        <v>945</v>
      </c>
      <c r="E226" s="149" t="s">
        <v>946</v>
      </c>
      <c r="F226" s="150">
        <f t="shared" si="6"/>
        <v>83.32024264772106</v>
      </c>
      <c r="G226" s="149" t="s">
        <v>947</v>
      </c>
    </row>
    <row r="227" spans="1:7" s="30" customFormat="1" ht="11.25" customHeight="1">
      <c r="A227" s="301" t="s">
        <v>948</v>
      </c>
      <c r="B227" s="299"/>
      <c r="C227" s="149"/>
      <c r="D227" s="149" t="s">
        <v>354</v>
      </c>
      <c r="E227" s="149" t="s">
        <v>166</v>
      </c>
      <c r="F227" s="150"/>
      <c r="G227" s="149" t="s">
        <v>293</v>
      </c>
    </row>
    <row r="228" spans="1:7" s="30" customFormat="1" ht="11.25" customHeight="1">
      <c r="A228" s="301" t="s">
        <v>949</v>
      </c>
      <c r="B228" s="299"/>
      <c r="C228" s="149"/>
      <c r="D228" s="149" t="s">
        <v>593</v>
      </c>
      <c r="E228" s="149" t="s">
        <v>166</v>
      </c>
      <c r="F228" s="150"/>
      <c r="G228" s="149" t="s">
        <v>293</v>
      </c>
    </row>
    <row r="229" spans="1:7" s="30" customFormat="1" ht="11.25" customHeight="1">
      <c r="A229" s="301" t="s">
        <v>950</v>
      </c>
      <c r="B229" s="299"/>
      <c r="C229" s="149"/>
      <c r="D229" s="149" t="s">
        <v>571</v>
      </c>
      <c r="E229" s="149" t="s">
        <v>951</v>
      </c>
      <c r="F229" s="150"/>
      <c r="G229" s="149" t="s">
        <v>293</v>
      </c>
    </row>
    <row r="230" spans="1:7" s="21" customFormat="1" ht="11.25" customHeight="1">
      <c r="A230" s="301" t="s">
        <v>566</v>
      </c>
      <c r="B230" s="299"/>
      <c r="C230" s="149" t="s">
        <v>567</v>
      </c>
      <c r="D230" s="149" t="s">
        <v>952</v>
      </c>
      <c r="E230" s="149" t="s">
        <v>953</v>
      </c>
      <c r="F230" s="150">
        <f t="shared" si="6"/>
        <v>95.32558147388897</v>
      </c>
      <c r="G230" s="149" t="s">
        <v>954</v>
      </c>
    </row>
    <row r="231" spans="1:7" s="30" customFormat="1" ht="11.25" customHeight="1">
      <c r="A231" s="301" t="s">
        <v>568</v>
      </c>
      <c r="B231" s="299"/>
      <c r="C231" s="149" t="s">
        <v>569</v>
      </c>
      <c r="D231" s="149" t="s">
        <v>955</v>
      </c>
      <c r="E231" s="149" t="s">
        <v>956</v>
      </c>
      <c r="F231" s="150">
        <f t="shared" si="6"/>
        <v>71.67921358800473</v>
      </c>
      <c r="G231" s="149" t="s">
        <v>957</v>
      </c>
    </row>
    <row r="232" spans="1:7" s="30" customFormat="1" ht="11.25" customHeight="1">
      <c r="A232" s="301" t="s">
        <v>570</v>
      </c>
      <c r="B232" s="299"/>
      <c r="C232" s="149" t="s">
        <v>572</v>
      </c>
      <c r="D232" s="149" t="s">
        <v>571</v>
      </c>
      <c r="E232" s="149" t="s">
        <v>572</v>
      </c>
      <c r="F232" s="150">
        <f t="shared" si="6"/>
        <v>100</v>
      </c>
      <c r="G232" s="149" t="s">
        <v>293</v>
      </c>
    </row>
    <row r="233" spans="1:7" s="30" customFormat="1" ht="11.25" customHeight="1">
      <c r="A233" s="311" t="s">
        <v>573</v>
      </c>
      <c r="B233" s="299"/>
      <c r="C233" s="136" t="s">
        <v>358</v>
      </c>
      <c r="D233" s="136" t="s">
        <v>958</v>
      </c>
      <c r="E233" s="136" t="s">
        <v>761</v>
      </c>
      <c r="F233" s="144">
        <f t="shared" si="6"/>
        <v>70.0626959247649</v>
      </c>
      <c r="G233" s="136" t="s">
        <v>800</v>
      </c>
    </row>
    <row r="234" spans="1:7" s="30" customFormat="1" ht="11.25" customHeight="1">
      <c r="A234" s="301" t="s">
        <v>574</v>
      </c>
      <c r="B234" s="299"/>
      <c r="C234" s="149" t="s">
        <v>575</v>
      </c>
      <c r="D234" s="149" t="s">
        <v>603</v>
      </c>
      <c r="E234" s="149" t="s">
        <v>959</v>
      </c>
      <c r="F234" s="150">
        <f t="shared" si="6"/>
        <v>95.1219512195122</v>
      </c>
      <c r="G234" s="149" t="s">
        <v>609</v>
      </c>
    </row>
    <row r="235" spans="1:7" s="21" customFormat="1" ht="11.25" customHeight="1">
      <c r="A235" s="301" t="s">
        <v>576</v>
      </c>
      <c r="B235" s="299"/>
      <c r="C235" s="149" t="s">
        <v>577</v>
      </c>
      <c r="D235" s="149" t="s">
        <v>622</v>
      </c>
      <c r="E235" s="149" t="s">
        <v>960</v>
      </c>
      <c r="F235" s="150">
        <f t="shared" si="6"/>
        <v>4.882688649334179</v>
      </c>
      <c r="G235" s="149" t="s">
        <v>961</v>
      </c>
    </row>
    <row r="236" spans="1:7" s="30" customFormat="1" ht="11.25" customHeight="1">
      <c r="A236" s="301" t="s">
        <v>578</v>
      </c>
      <c r="B236" s="299"/>
      <c r="C236" s="149" t="s">
        <v>579</v>
      </c>
      <c r="D236" s="149" t="s">
        <v>962</v>
      </c>
      <c r="E236" s="149" t="s">
        <v>963</v>
      </c>
      <c r="F236" s="150">
        <f t="shared" si="6"/>
        <v>141.07473749227918</v>
      </c>
      <c r="G236" s="149" t="s">
        <v>964</v>
      </c>
    </row>
    <row r="237" spans="1:7" s="30" customFormat="1" ht="11.25" customHeight="1">
      <c r="A237" s="301" t="s">
        <v>965</v>
      </c>
      <c r="B237" s="299"/>
      <c r="C237" s="149"/>
      <c r="D237" s="149" t="s">
        <v>766</v>
      </c>
      <c r="E237" s="149" t="s">
        <v>166</v>
      </c>
      <c r="F237" s="150"/>
      <c r="G237" s="149" t="s">
        <v>293</v>
      </c>
    </row>
    <row r="238" spans="1:7" s="21" customFormat="1" ht="11.25" customHeight="1">
      <c r="A238" s="301" t="s">
        <v>580</v>
      </c>
      <c r="B238" s="299"/>
      <c r="C238" s="149" t="s">
        <v>352</v>
      </c>
      <c r="D238" s="149" t="s">
        <v>571</v>
      </c>
      <c r="E238" s="149" t="s">
        <v>166</v>
      </c>
      <c r="F238" s="150"/>
      <c r="G238" s="149" t="s">
        <v>293</v>
      </c>
    </row>
    <row r="239" spans="1:7" s="30" customFormat="1" ht="11.25" customHeight="1">
      <c r="A239" s="301" t="s">
        <v>598</v>
      </c>
      <c r="B239" s="299"/>
      <c r="C239" s="149"/>
      <c r="D239" s="149" t="s">
        <v>571</v>
      </c>
      <c r="E239" s="149" t="s">
        <v>166</v>
      </c>
      <c r="F239" s="150"/>
      <c r="G239" s="149" t="s">
        <v>293</v>
      </c>
    </row>
    <row r="240" spans="1:7" s="30" customFormat="1" ht="11.25" customHeight="1">
      <c r="A240" s="301" t="s">
        <v>601</v>
      </c>
      <c r="B240" s="299"/>
      <c r="C240" s="149"/>
      <c r="D240" s="149" t="s">
        <v>571</v>
      </c>
      <c r="E240" s="149" t="s">
        <v>166</v>
      </c>
      <c r="F240" s="150"/>
      <c r="G240" s="149" t="s">
        <v>293</v>
      </c>
    </row>
    <row r="241" spans="1:7" s="30" customFormat="1" ht="11.25" customHeight="1">
      <c r="A241" s="301" t="s">
        <v>966</v>
      </c>
      <c r="B241" s="299"/>
      <c r="C241" s="149"/>
      <c r="D241" s="149" t="s">
        <v>599</v>
      </c>
      <c r="E241" s="149" t="s">
        <v>166</v>
      </c>
      <c r="F241" s="150"/>
      <c r="G241" s="149" t="s">
        <v>293</v>
      </c>
    </row>
    <row r="242" spans="1:7" s="30" customFormat="1" ht="11.25" customHeight="1">
      <c r="A242" s="301" t="s">
        <v>602</v>
      </c>
      <c r="B242" s="299"/>
      <c r="C242" s="149"/>
      <c r="D242" s="149" t="s">
        <v>365</v>
      </c>
      <c r="E242" s="149" t="s">
        <v>166</v>
      </c>
      <c r="F242" s="150"/>
      <c r="G242" s="149" t="s">
        <v>293</v>
      </c>
    </row>
    <row r="243" spans="1:7" s="30" customFormat="1" ht="11.25" customHeight="1">
      <c r="A243" s="311" t="s">
        <v>581</v>
      </c>
      <c r="B243" s="299"/>
      <c r="C243" s="136" t="s">
        <v>299</v>
      </c>
      <c r="D243" s="136" t="s">
        <v>613</v>
      </c>
      <c r="E243" s="136" t="s">
        <v>789</v>
      </c>
      <c r="F243" s="144">
        <f t="shared" si="6"/>
        <v>13.999003219122638</v>
      </c>
      <c r="G243" s="136" t="s">
        <v>806</v>
      </c>
    </row>
    <row r="244" spans="1:7" s="30" customFormat="1" ht="11.25" customHeight="1">
      <c r="A244" s="301" t="s">
        <v>583</v>
      </c>
      <c r="B244" s="299"/>
      <c r="C244" s="149" t="s">
        <v>299</v>
      </c>
      <c r="D244" s="149" t="s">
        <v>347</v>
      </c>
      <c r="E244" s="149" t="s">
        <v>791</v>
      </c>
      <c r="F244" s="150">
        <f t="shared" si="6"/>
        <v>7.5179832102695645</v>
      </c>
      <c r="G244" s="149" t="s">
        <v>967</v>
      </c>
    </row>
    <row r="245" spans="1:7" s="30" customFormat="1" ht="11.25" customHeight="1">
      <c r="A245" s="301" t="s">
        <v>968</v>
      </c>
      <c r="B245" s="299"/>
      <c r="C245" s="149"/>
      <c r="D245" s="149" t="s">
        <v>347</v>
      </c>
      <c r="E245" s="149" t="s">
        <v>166</v>
      </c>
      <c r="F245" s="150"/>
      <c r="G245" s="149" t="s">
        <v>293</v>
      </c>
    </row>
    <row r="246" spans="1:7" s="30" customFormat="1" ht="11.25" customHeight="1">
      <c r="A246" s="301" t="s">
        <v>969</v>
      </c>
      <c r="B246" s="299"/>
      <c r="C246" s="149"/>
      <c r="D246" s="149" t="s">
        <v>476</v>
      </c>
      <c r="E246" s="149" t="s">
        <v>166</v>
      </c>
      <c r="F246" s="150"/>
      <c r="G246" s="149" t="s">
        <v>293</v>
      </c>
    </row>
    <row r="247" spans="1:7" s="30" customFormat="1" ht="11.25" customHeight="1">
      <c r="A247" s="301" t="s">
        <v>970</v>
      </c>
      <c r="B247" s="299"/>
      <c r="C247" s="149"/>
      <c r="D247" s="149" t="s">
        <v>571</v>
      </c>
      <c r="E247" s="149" t="s">
        <v>605</v>
      </c>
      <c r="F247" s="150"/>
      <c r="G247" s="149" t="s">
        <v>293</v>
      </c>
    </row>
    <row r="248" spans="1:7" s="30" customFormat="1" ht="11.25" customHeight="1">
      <c r="A248" s="301" t="s">
        <v>971</v>
      </c>
      <c r="B248" s="299"/>
      <c r="C248" s="149"/>
      <c r="D248" s="149" t="s">
        <v>571</v>
      </c>
      <c r="E248" s="149" t="s">
        <v>166</v>
      </c>
      <c r="F248" s="150"/>
      <c r="G248" s="149" t="s">
        <v>293</v>
      </c>
    </row>
    <row r="249" spans="1:7" s="30" customFormat="1" ht="11.25" customHeight="1">
      <c r="A249" s="311" t="s">
        <v>584</v>
      </c>
      <c r="B249" s="299"/>
      <c r="C249" s="136" t="s">
        <v>383</v>
      </c>
      <c r="D249" s="136" t="s">
        <v>793</v>
      </c>
      <c r="E249" s="136" t="s">
        <v>794</v>
      </c>
      <c r="F249" s="144">
        <f t="shared" si="6"/>
        <v>15.898487429852562</v>
      </c>
      <c r="G249" s="136" t="s">
        <v>808</v>
      </c>
    </row>
    <row r="250" spans="1:7" s="30" customFormat="1" ht="11.25" customHeight="1">
      <c r="A250" s="312" t="s">
        <v>585</v>
      </c>
      <c r="B250" s="299"/>
      <c r="C250" s="149" t="s">
        <v>586</v>
      </c>
      <c r="D250" s="149" t="s">
        <v>972</v>
      </c>
      <c r="E250" s="149" t="s">
        <v>794</v>
      </c>
      <c r="F250" s="150">
        <f t="shared" si="6"/>
        <v>30.574357908435303</v>
      </c>
      <c r="G250" s="149" t="s">
        <v>973</v>
      </c>
    </row>
    <row r="251" spans="1:7" s="30" customFormat="1" ht="11.25" customHeight="1">
      <c r="A251" s="312" t="s">
        <v>587</v>
      </c>
      <c r="B251" s="299"/>
      <c r="C251" s="149" t="s">
        <v>588</v>
      </c>
      <c r="D251" s="149" t="s">
        <v>623</v>
      </c>
      <c r="E251" s="149" t="s">
        <v>166</v>
      </c>
      <c r="F251" s="150"/>
      <c r="G251" s="149" t="s">
        <v>293</v>
      </c>
    </row>
    <row r="252" spans="1:7" s="30" customFormat="1" ht="11.25" customHeight="1">
      <c r="A252" s="181"/>
      <c r="B252" s="178"/>
      <c r="C252" s="148"/>
      <c r="D252" s="149"/>
      <c r="E252" s="149"/>
      <c r="F252" s="150"/>
      <c r="G252" s="149"/>
    </row>
    <row r="253" spans="1:7" s="30" customFormat="1" ht="11.25" customHeight="1">
      <c r="A253" s="113"/>
      <c r="B253" s="114"/>
      <c r="C253" s="115"/>
      <c r="D253" s="115"/>
      <c r="E253" s="115"/>
      <c r="F253" s="116"/>
      <c r="G253" s="116"/>
    </row>
    <row r="254" spans="1:7" s="21" customFormat="1" ht="11.25" customHeight="1">
      <c r="A254" s="75" t="s">
        <v>254</v>
      </c>
      <c r="B254" s="76" t="s">
        <v>255</v>
      </c>
      <c r="C254" s="3"/>
      <c r="D254" s="3"/>
      <c r="E254" s="3"/>
      <c r="F254" s="91"/>
      <c r="G254" s="91"/>
    </row>
    <row r="255" spans="1:7" s="21" customFormat="1" ht="26.25" customHeight="1">
      <c r="A255" s="73" t="s">
        <v>253</v>
      </c>
      <c r="B255" s="72" t="s">
        <v>252</v>
      </c>
      <c r="C255" s="33" t="s">
        <v>154</v>
      </c>
      <c r="D255" s="34" t="s">
        <v>556</v>
      </c>
      <c r="E255" s="35" t="s">
        <v>154</v>
      </c>
      <c r="F255" s="164" t="s">
        <v>2</v>
      </c>
      <c r="G255" s="183" t="s">
        <v>2</v>
      </c>
    </row>
    <row r="256" spans="1:7" s="21" customFormat="1" ht="11.25" customHeight="1">
      <c r="A256" s="15"/>
      <c r="B256" s="15"/>
      <c r="C256" s="36" t="s">
        <v>738</v>
      </c>
      <c r="D256" s="37" t="s">
        <v>739</v>
      </c>
      <c r="E256" s="38" t="s">
        <v>740</v>
      </c>
      <c r="F256" s="167" t="s">
        <v>3</v>
      </c>
      <c r="G256" s="184" t="s">
        <v>4</v>
      </c>
    </row>
    <row r="257" spans="1:7" s="21" customFormat="1" ht="11.25" customHeight="1">
      <c r="A257" s="310" t="s">
        <v>589</v>
      </c>
      <c r="B257" s="299"/>
      <c r="C257" s="169" t="s">
        <v>590</v>
      </c>
      <c r="D257" s="169">
        <v>34679300</v>
      </c>
      <c r="E257" s="169">
        <f>E258+E260+E268+E278</f>
        <v>8280597.949999999</v>
      </c>
      <c r="F257" s="169">
        <f>E257/C257*100</f>
        <v>103.97919509974709</v>
      </c>
      <c r="G257" s="169">
        <f>E257/D257*100</f>
        <v>23.87763867782798</v>
      </c>
    </row>
    <row r="258" spans="1:7" s="21" customFormat="1" ht="11.25" customHeight="1">
      <c r="A258" s="300" t="s">
        <v>559</v>
      </c>
      <c r="B258" s="299"/>
      <c r="C258" s="170" t="s">
        <v>591</v>
      </c>
      <c r="D258" s="170" t="s">
        <v>974</v>
      </c>
      <c r="E258" s="170">
        <f>E259</f>
        <v>6367385.51</v>
      </c>
      <c r="F258" s="170">
        <f aca="true" t="shared" si="7" ref="F258:F286">E258/C258*100</f>
        <v>106.15626513540681</v>
      </c>
      <c r="G258" s="170">
        <f aca="true" t="shared" si="8" ref="G258:G287">E258/D258*100</f>
        <v>45.49399839955416</v>
      </c>
    </row>
    <row r="259" spans="1:7" s="30" customFormat="1" ht="11.25" customHeight="1">
      <c r="A259" s="301" t="s">
        <v>561</v>
      </c>
      <c r="B259" s="299"/>
      <c r="C259" s="168">
        <v>5929138.12</v>
      </c>
      <c r="D259" s="168" t="s">
        <v>974</v>
      </c>
      <c r="E259" s="168">
        <v>6367385.51</v>
      </c>
      <c r="F259" s="168">
        <f t="shared" si="7"/>
        <v>107.39141813076871</v>
      </c>
      <c r="G259" s="168">
        <f t="shared" si="8"/>
        <v>45.49399839955416</v>
      </c>
    </row>
    <row r="260" spans="1:7" ht="11.25" customHeight="1">
      <c r="A260" s="300" t="s">
        <v>562</v>
      </c>
      <c r="B260" s="299"/>
      <c r="C260" s="170">
        <f>C261+C263+C265+C266+C267</f>
        <v>1831510.98</v>
      </c>
      <c r="D260" s="170" t="s">
        <v>975</v>
      </c>
      <c r="E260" s="170">
        <f>SUM(E261:E267)</f>
        <v>1812712.44</v>
      </c>
      <c r="F260" s="170">
        <f t="shared" si="7"/>
        <v>98.97360484292592</v>
      </c>
      <c r="G260" s="170">
        <f t="shared" si="8"/>
        <v>29.70588377962046</v>
      </c>
    </row>
    <row r="261" spans="1:7" s="151" customFormat="1" ht="11.25" customHeight="1">
      <c r="A261" s="301" t="s">
        <v>564</v>
      </c>
      <c r="B261" s="299"/>
      <c r="C261" s="168" t="s">
        <v>592</v>
      </c>
      <c r="D261" s="168" t="s">
        <v>976</v>
      </c>
      <c r="E261" s="168">
        <v>1417050.13</v>
      </c>
      <c r="F261" s="168">
        <f t="shared" si="7"/>
        <v>95.84464904422558</v>
      </c>
      <c r="G261" s="168">
        <f t="shared" si="8"/>
        <v>28.586849505749445</v>
      </c>
    </row>
    <row r="262" spans="1:7" s="151" customFormat="1" ht="11.25" customHeight="1">
      <c r="A262" s="301" t="s">
        <v>948</v>
      </c>
      <c r="B262" s="299"/>
      <c r="C262" s="168"/>
      <c r="D262" s="168" t="s">
        <v>354</v>
      </c>
      <c r="E262" s="168" t="s">
        <v>166</v>
      </c>
      <c r="F262" s="168"/>
      <c r="G262" s="168"/>
    </row>
    <row r="263" spans="1:7" s="151" customFormat="1" ht="11.25" customHeight="1">
      <c r="A263" s="301" t="s">
        <v>949</v>
      </c>
      <c r="B263" s="299"/>
      <c r="C263" s="168" t="s">
        <v>594</v>
      </c>
      <c r="D263" s="168" t="s">
        <v>593</v>
      </c>
      <c r="E263" s="168">
        <v>67073.31</v>
      </c>
      <c r="F263" s="168">
        <f t="shared" si="7"/>
        <v>256.1267090659493</v>
      </c>
      <c r="G263" s="168">
        <f t="shared" si="8"/>
        <v>25.797426923076923</v>
      </c>
    </row>
    <row r="264" spans="1:7" s="151" customFormat="1" ht="11.25" customHeight="1">
      <c r="A264" s="301" t="s">
        <v>950</v>
      </c>
      <c r="B264" s="299"/>
      <c r="C264" s="168"/>
      <c r="D264" s="168" t="s">
        <v>571</v>
      </c>
      <c r="E264" s="168">
        <v>130437</v>
      </c>
      <c r="F264" s="168"/>
      <c r="G264" s="168"/>
    </row>
    <row r="265" spans="1:7" s="151" customFormat="1" ht="11.25" customHeight="1">
      <c r="A265" s="301" t="s">
        <v>566</v>
      </c>
      <c r="B265" s="299"/>
      <c r="C265" s="168" t="s">
        <v>595</v>
      </c>
      <c r="D265" s="168" t="s">
        <v>952</v>
      </c>
      <c r="E265" s="168">
        <v>192720</v>
      </c>
      <c r="F265" s="168">
        <f t="shared" si="7"/>
        <v>61.633715612467455</v>
      </c>
      <c r="G265" s="168">
        <f t="shared" si="8"/>
        <v>25.281385281385283</v>
      </c>
    </row>
    <row r="266" spans="1:7" ht="11.25" customHeight="1">
      <c r="A266" s="301" t="s">
        <v>568</v>
      </c>
      <c r="B266" s="299"/>
      <c r="C266" s="168" t="s">
        <v>596</v>
      </c>
      <c r="D266" s="168" t="s">
        <v>955</v>
      </c>
      <c r="E266" s="168">
        <v>5431</v>
      </c>
      <c r="F266" s="168">
        <f t="shared" si="7"/>
        <v>38.5040765685927</v>
      </c>
      <c r="G266" s="168">
        <f t="shared" si="8"/>
        <v>8.66188197767145</v>
      </c>
    </row>
    <row r="267" spans="1:7" s="151" customFormat="1" ht="11.25" customHeight="1">
      <c r="A267" s="301" t="s">
        <v>570</v>
      </c>
      <c r="B267" s="299"/>
      <c r="C267" s="168" t="s">
        <v>597</v>
      </c>
      <c r="D267" s="168" t="s">
        <v>977</v>
      </c>
      <c r="E267" s="168">
        <v>1</v>
      </c>
      <c r="F267" s="168">
        <f t="shared" si="7"/>
        <v>2.1739130434782608</v>
      </c>
      <c r="G267" s="168">
        <f t="shared" si="8"/>
        <v>0.5</v>
      </c>
    </row>
    <row r="268" spans="1:7" s="151" customFormat="1" ht="11.25" customHeight="1">
      <c r="A268" s="300" t="s">
        <v>573</v>
      </c>
      <c r="B268" s="299"/>
      <c r="C268" s="170">
        <f>C269+C270+C271+C274+C275+C277</f>
        <v>138940</v>
      </c>
      <c r="D268" s="170" t="s">
        <v>958</v>
      </c>
      <c r="E268" s="170">
        <f>SUM(E269:E277)</f>
        <v>98340</v>
      </c>
      <c r="F268" s="170">
        <f t="shared" si="7"/>
        <v>70.7787534187419</v>
      </c>
      <c r="G268" s="170">
        <f t="shared" si="8"/>
        <v>0.6843423799582463</v>
      </c>
    </row>
    <row r="269" spans="1:7" s="151" customFormat="1" ht="11.25" customHeight="1">
      <c r="A269" s="301" t="s">
        <v>574</v>
      </c>
      <c r="B269" s="299"/>
      <c r="C269" s="168" t="s">
        <v>575</v>
      </c>
      <c r="D269" s="168" t="s">
        <v>603</v>
      </c>
      <c r="E269" s="168">
        <v>3900</v>
      </c>
      <c r="F269" s="168">
        <f t="shared" si="7"/>
        <v>95.1219512195122</v>
      </c>
      <c r="G269" s="168">
        <f t="shared" si="8"/>
        <v>4.875</v>
      </c>
    </row>
    <row r="270" spans="1:7" s="151" customFormat="1" ht="11.25" customHeight="1">
      <c r="A270" s="301" t="s">
        <v>576</v>
      </c>
      <c r="B270" s="299"/>
      <c r="C270" s="168" t="s">
        <v>577</v>
      </c>
      <c r="D270" s="168" t="s">
        <v>622</v>
      </c>
      <c r="E270" s="168">
        <v>3080</v>
      </c>
      <c r="F270" s="168">
        <f t="shared" si="7"/>
        <v>4.882688649334179</v>
      </c>
      <c r="G270" s="168">
        <f t="shared" si="8"/>
        <v>5.6000000000000005</v>
      </c>
    </row>
    <row r="271" spans="1:7" s="151" customFormat="1" ht="11.25" customHeight="1">
      <c r="A271" s="301" t="s">
        <v>578</v>
      </c>
      <c r="B271" s="299"/>
      <c r="C271" s="168">
        <v>64760</v>
      </c>
      <c r="D271" s="168" t="s">
        <v>962</v>
      </c>
      <c r="E271" s="168">
        <v>91360</v>
      </c>
      <c r="F271" s="168">
        <f t="shared" si="7"/>
        <v>141.07473749227918</v>
      </c>
      <c r="G271" s="168">
        <f t="shared" si="8"/>
        <v>67.67407407407407</v>
      </c>
    </row>
    <row r="272" spans="1:7" s="151" customFormat="1" ht="11.25" customHeight="1">
      <c r="A272" s="301" t="s">
        <v>965</v>
      </c>
      <c r="B272" s="299"/>
      <c r="C272" s="168"/>
      <c r="D272" s="168" t="s">
        <v>766</v>
      </c>
      <c r="E272" s="168">
        <v>0</v>
      </c>
      <c r="F272" s="168"/>
      <c r="G272" s="168">
        <f t="shared" si="8"/>
        <v>0</v>
      </c>
    </row>
    <row r="273" spans="1:7" ht="11.25" customHeight="1">
      <c r="A273" s="301" t="s">
        <v>580</v>
      </c>
      <c r="B273" s="299"/>
      <c r="C273" s="168"/>
      <c r="D273" s="168" t="s">
        <v>571</v>
      </c>
      <c r="E273" s="168">
        <v>0</v>
      </c>
      <c r="F273" s="168"/>
      <c r="G273" s="168">
        <v>0</v>
      </c>
    </row>
    <row r="274" spans="1:7" s="151" customFormat="1" ht="11.25" customHeight="1">
      <c r="A274" s="301" t="s">
        <v>598</v>
      </c>
      <c r="B274" s="299"/>
      <c r="C274" s="168" t="s">
        <v>600</v>
      </c>
      <c r="D274" s="168" t="s">
        <v>571</v>
      </c>
      <c r="E274" s="168">
        <v>0</v>
      </c>
      <c r="F274" s="168"/>
      <c r="G274" s="168">
        <v>0</v>
      </c>
    </row>
    <row r="275" spans="1:7" ht="10.5" customHeight="1">
      <c r="A275" s="301" t="s">
        <v>601</v>
      </c>
      <c r="B275" s="299"/>
      <c r="C275" s="168">
        <v>0</v>
      </c>
      <c r="D275" s="168" t="s">
        <v>571</v>
      </c>
      <c r="E275" s="168">
        <v>0</v>
      </c>
      <c r="F275" s="168"/>
      <c r="G275" s="168">
        <v>0</v>
      </c>
    </row>
    <row r="276" spans="1:7" s="151" customFormat="1" ht="11.25" customHeight="1">
      <c r="A276" s="301" t="s">
        <v>966</v>
      </c>
      <c r="B276" s="299"/>
      <c r="C276" s="168"/>
      <c r="D276" s="168" t="s">
        <v>599</v>
      </c>
      <c r="E276" s="168">
        <v>0</v>
      </c>
      <c r="F276" s="168"/>
      <c r="G276" s="168">
        <f t="shared" si="8"/>
        <v>0</v>
      </c>
    </row>
    <row r="277" spans="1:7" s="151" customFormat="1" ht="11.25" customHeight="1">
      <c r="A277" s="301" t="s">
        <v>602</v>
      </c>
      <c r="B277" s="299"/>
      <c r="C277" s="168">
        <v>0</v>
      </c>
      <c r="D277" s="168" t="s">
        <v>365</v>
      </c>
      <c r="E277" s="168">
        <v>0</v>
      </c>
      <c r="F277" s="168"/>
      <c r="G277" s="168">
        <f t="shared" si="8"/>
        <v>0</v>
      </c>
    </row>
    <row r="278" spans="1:7" s="151" customFormat="1" ht="11.25" customHeight="1">
      <c r="A278" s="300" t="s">
        <v>581</v>
      </c>
      <c r="B278" s="299"/>
      <c r="C278" s="170">
        <f>C280</f>
        <v>15429.67</v>
      </c>
      <c r="D278" s="170" t="s">
        <v>613</v>
      </c>
      <c r="E278" s="170">
        <f>SUM(E279:E284)</f>
        <v>2160</v>
      </c>
      <c r="F278" s="170">
        <f t="shared" si="7"/>
        <v>13.999003219122638</v>
      </c>
      <c r="G278" s="170">
        <f t="shared" si="8"/>
        <v>8.64</v>
      </c>
    </row>
    <row r="279" spans="1:7" s="151" customFormat="1" ht="11.25" customHeight="1">
      <c r="A279" s="301" t="s">
        <v>582</v>
      </c>
      <c r="B279" s="299"/>
      <c r="C279" s="168"/>
      <c r="D279" s="168" t="s">
        <v>571</v>
      </c>
      <c r="E279" s="168" t="s">
        <v>166</v>
      </c>
      <c r="F279" s="168"/>
      <c r="G279" s="168"/>
    </row>
    <row r="280" spans="1:7" s="151" customFormat="1" ht="11.25" customHeight="1">
      <c r="A280" s="301" t="s">
        <v>583</v>
      </c>
      <c r="B280" s="299"/>
      <c r="C280" s="168">
        <v>15429.67</v>
      </c>
      <c r="D280" s="168" t="s">
        <v>347</v>
      </c>
      <c r="E280" s="168">
        <v>1160</v>
      </c>
      <c r="F280" s="168">
        <f t="shared" si="7"/>
        <v>7.5179832102695645</v>
      </c>
      <c r="G280" s="168">
        <f t="shared" si="8"/>
        <v>11.600000000000001</v>
      </c>
    </row>
    <row r="281" spans="1:7" s="151" customFormat="1" ht="11.25" customHeight="1">
      <c r="A281" s="301" t="s">
        <v>968</v>
      </c>
      <c r="B281" s="299"/>
      <c r="C281" s="168"/>
      <c r="D281" s="168" t="s">
        <v>347</v>
      </c>
      <c r="E281" s="168" t="s">
        <v>166</v>
      </c>
      <c r="F281" s="168"/>
      <c r="G281" s="168"/>
    </row>
    <row r="282" spans="1:7" s="151" customFormat="1" ht="11.25" customHeight="1">
      <c r="A282" s="301" t="s">
        <v>969</v>
      </c>
      <c r="B282" s="299"/>
      <c r="C282" s="168"/>
      <c r="D282" s="168" t="s">
        <v>476</v>
      </c>
      <c r="E282" s="168" t="s">
        <v>166</v>
      </c>
      <c r="F282" s="168"/>
      <c r="G282" s="168"/>
    </row>
    <row r="283" spans="1:7" s="151" customFormat="1" ht="11.25" customHeight="1">
      <c r="A283" s="301" t="s">
        <v>970</v>
      </c>
      <c r="B283" s="299"/>
      <c r="C283" s="168"/>
      <c r="D283" s="168" t="s">
        <v>571</v>
      </c>
      <c r="E283" s="168">
        <v>1000</v>
      </c>
      <c r="F283" s="168"/>
      <c r="G283" s="168"/>
    </row>
    <row r="284" spans="1:7" s="151" customFormat="1" ht="11.25" customHeight="1">
      <c r="A284" s="301" t="s">
        <v>971</v>
      </c>
      <c r="B284" s="299"/>
      <c r="C284" s="168"/>
      <c r="D284" s="168" t="s">
        <v>571</v>
      </c>
      <c r="E284" s="168" t="s">
        <v>166</v>
      </c>
      <c r="F284" s="168"/>
      <c r="G284" s="168"/>
    </row>
    <row r="285" spans="1:7" s="151" customFormat="1" ht="11.25" customHeight="1">
      <c r="A285" s="300" t="s">
        <v>584</v>
      </c>
      <c r="B285" s="299"/>
      <c r="C285" s="170">
        <f>C286</f>
        <v>48687.76</v>
      </c>
      <c r="D285" s="170" t="s">
        <v>793</v>
      </c>
      <c r="E285" s="170">
        <f>SUM(E286:E287)</f>
        <v>14885.97</v>
      </c>
      <c r="F285" s="170">
        <f t="shared" si="7"/>
        <v>30.574357908435303</v>
      </c>
      <c r="G285" s="170">
        <f t="shared" si="8"/>
        <v>8.003209677419354</v>
      </c>
    </row>
    <row r="286" spans="1:7" s="151" customFormat="1" ht="11.25" customHeight="1">
      <c r="A286" s="301" t="s">
        <v>585</v>
      </c>
      <c r="B286" s="299"/>
      <c r="C286" s="168">
        <v>48687.76</v>
      </c>
      <c r="D286" s="168" t="s">
        <v>972</v>
      </c>
      <c r="E286" s="168">
        <v>14885.97</v>
      </c>
      <c r="F286" s="168">
        <f t="shared" si="7"/>
        <v>30.574357908435303</v>
      </c>
      <c r="G286" s="168">
        <f t="shared" si="8"/>
        <v>22.5545</v>
      </c>
    </row>
    <row r="287" spans="1:7" s="151" customFormat="1" ht="11.25" customHeight="1">
      <c r="A287" s="301" t="s">
        <v>587</v>
      </c>
      <c r="B287" s="299"/>
      <c r="C287" s="168">
        <v>0</v>
      </c>
      <c r="D287" s="168" t="s">
        <v>623</v>
      </c>
      <c r="E287" s="168">
        <v>0</v>
      </c>
      <c r="F287" s="168"/>
      <c r="G287" s="168">
        <f t="shared" si="8"/>
        <v>0</v>
      </c>
    </row>
    <row r="288" spans="1:7" s="151" customFormat="1" ht="11.25" customHeight="1">
      <c r="A288" s="181"/>
      <c r="B288" s="178"/>
      <c r="C288" s="168"/>
      <c r="D288" s="168"/>
      <c r="E288" s="171"/>
      <c r="F288" s="168"/>
      <c r="G288" s="168"/>
    </row>
    <row r="289" ht="11.25" customHeight="1"/>
    <row r="290" spans="1:7" s="1" customFormat="1" ht="12.75" customHeight="1">
      <c r="A290" s="77" t="s">
        <v>266</v>
      </c>
      <c r="B290" s="84"/>
      <c r="C290" s="84"/>
      <c r="D290" s="84"/>
      <c r="E290" s="84"/>
      <c r="F290" s="105"/>
      <c r="G290" s="105"/>
    </row>
    <row r="291" spans="1:7" ht="24" customHeight="1">
      <c r="A291" s="73" t="s">
        <v>253</v>
      </c>
      <c r="B291" s="72" t="s">
        <v>252</v>
      </c>
      <c r="C291" s="33" t="s">
        <v>154</v>
      </c>
      <c r="D291" s="34" t="s">
        <v>556</v>
      </c>
      <c r="E291" s="35" t="s">
        <v>154</v>
      </c>
      <c r="F291" s="164" t="s">
        <v>2</v>
      </c>
      <c r="G291" s="183" t="s">
        <v>2</v>
      </c>
    </row>
    <row r="292" spans="1:7" ht="12.75" customHeight="1">
      <c r="A292" s="15"/>
      <c r="B292" s="15"/>
      <c r="C292" s="36" t="s">
        <v>738</v>
      </c>
      <c r="D292" s="37" t="s">
        <v>739</v>
      </c>
      <c r="E292" s="38" t="s">
        <v>740</v>
      </c>
      <c r="F292" s="167" t="s">
        <v>3</v>
      </c>
      <c r="G292" s="184" t="s">
        <v>4</v>
      </c>
    </row>
    <row r="293" spans="1:7" ht="15.75" customHeight="1">
      <c r="A293" s="309" t="s">
        <v>978</v>
      </c>
      <c r="B293" s="307"/>
      <c r="C293" s="185">
        <f>C294+C298+C302+C309+C315+C319+C322+C326+C331</f>
        <v>7963706.529999999</v>
      </c>
      <c r="D293" s="186" t="s">
        <v>979</v>
      </c>
      <c r="E293" s="186" t="s">
        <v>980</v>
      </c>
      <c r="F293" s="187">
        <f>E293/C293*100</f>
        <v>103.97919509974712</v>
      </c>
      <c r="G293" s="186" t="s">
        <v>981</v>
      </c>
    </row>
    <row r="294" spans="1:7" ht="12" customHeight="1">
      <c r="A294" s="306" t="s">
        <v>982</v>
      </c>
      <c r="B294" s="307"/>
      <c r="C294" s="188">
        <f>SUM(C295:C297)</f>
        <v>1509219.56</v>
      </c>
      <c r="D294" s="189" t="s">
        <v>983</v>
      </c>
      <c r="E294" s="189" t="s">
        <v>984</v>
      </c>
      <c r="F294" s="190">
        <f aca="true" t="shared" si="9" ref="F294:F335">E294/C294*100</f>
        <v>125.26360909343104</v>
      </c>
      <c r="G294" s="189" t="s">
        <v>985</v>
      </c>
    </row>
    <row r="295" spans="1:7" ht="12" customHeight="1">
      <c r="A295" s="308" t="s">
        <v>986</v>
      </c>
      <c r="B295" s="307"/>
      <c r="C295" s="191">
        <v>1242337.77</v>
      </c>
      <c r="D295" s="192" t="s">
        <v>987</v>
      </c>
      <c r="E295" s="192" t="s">
        <v>988</v>
      </c>
      <c r="F295" s="193">
        <f t="shared" si="9"/>
        <v>116.69696156786733</v>
      </c>
      <c r="G295" s="192" t="s">
        <v>989</v>
      </c>
    </row>
    <row r="296" spans="1:7" ht="12" customHeight="1">
      <c r="A296" s="308" t="s">
        <v>990</v>
      </c>
      <c r="B296" s="307"/>
      <c r="C296" s="191">
        <v>239694.24</v>
      </c>
      <c r="D296" s="192" t="s">
        <v>991</v>
      </c>
      <c r="E296" s="192" t="s">
        <v>992</v>
      </c>
      <c r="F296" s="193">
        <f t="shared" si="9"/>
        <v>152.51061101843752</v>
      </c>
      <c r="G296" s="192" t="s">
        <v>993</v>
      </c>
    </row>
    <row r="297" spans="1:7" ht="12" customHeight="1">
      <c r="A297" s="308" t="s">
        <v>994</v>
      </c>
      <c r="B297" s="307"/>
      <c r="C297" s="191">
        <v>27187.55</v>
      </c>
      <c r="D297" s="192" t="s">
        <v>604</v>
      </c>
      <c r="E297" s="192" t="s">
        <v>995</v>
      </c>
      <c r="F297" s="193">
        <f t="shared" si="9"/>
        <v>276.49902253053324</v>
      </c>
      <c r="G297" s="192" t="s">
        <v>996</v>
      </c>
    </row>
    <row r="298" spans="1:7" ht="12" customHeight="1">
      <c r="A298" s="306" t="s">
        <v>997</v>
      </c>
      <c r="B298" s="307"/>
      <c r="C298" s="188">
        <f>SUM(C299:C301)</f>
        <v>422421.47</v>
      </c>
      <c r="D298" s="189" t="s">
        <v>998</v>
      </c>
      <c r="E298" s="189" t="s">
        <v>999</v>
      </c>
      <c r="F298" s="190">
        <f t="shared" si="9"/>
        <v>105.17123810018465</v>
      </c>
      <c r="G298" s="189" t="s">
        <v>1000</v>
      </c>
    </row>
    <row r="299" spans="1:7" ht="12" customHeight="1">
      <c r="A299" s="308" t="s">
        <v>1001</v>
      </c>
      <c r="B299" s="307"/>
      <c r="C299" s="191">
        <v>7112.5</v>
      </c>
      <c r="D299" s="192" t="s">
        <v>606</v>
      </c>
      <c r="E299" s="192" t="s">
        <v>1002</v>
      </c>
      <c r="F299" s="193">
        <f t="shared" si="9"/>
        <v>199.09019332161688</v>
      </c>
      <c r="G299" s="192" t="s">
        <v>1003</v>
      </c>
    </row>
    <row r="300" spans="1:7" ht="12" customHeight="1">
      <c r="A300" s="308" t="s">
        <v>1004</v>
      </c>
      <c r="B300" s="307"/>
      <c r="C300" s="191">
        <v>414308.97</v>
      </c>
      <c r="D300" s="192" t="s">
        <v>1005</v>
      </c>
      <c r="E300" s="192" t="s">
        <v>1006</v>
      </c>
      <c r="F300" s="193">
        <f t="shared" si="9"/>
        <v>103.5713998661434</v>
      </c>
      <c r="G300" s="192" t="s">
        <v>1007</v>
      </c>
    </row>
    <row r="301" spans="1:7" ht="12" customHeight="1">
      <c r="A301" s="308" t="s">
        <v>1008</v>
      </c>
      <c r="B301" s="307"/>
      <c r="C301" s="191">
        <v>1000</v>
      </c>
      <c r="D301" s="192" t="s">
        <v>600</v>
      </c>
      <c r="E301" s="192" t="s">
        <v>605</v>
      </c>
      <c r="F301" s="193">
        <f t="shared" si="9"/>
        <v>100</v>
      </c>
      <c r="G301" s="192" t="s">
        <v>1009</v>
      </c>
    </row>
    <row r="302" spans="1:7" ht="12" customHeight="1">
      <c r="A302" s="306" t="s">
        <v>1010</v>
      </c>
      <c r="B302" s="307"/>
      <c r="C302" s="188">
        <v>1452032.18</v>
      </c>
      <c r="D302" s="189" t="s">
        <v>1011</v>
      </c>
      <c r="E302" s="189" t="s">
        <v>1012</v>
      </c>
      <c r="F302" s="190">
        <f t="shared" si="9"/>
        <v>80.23473970115455</v>
      </c>
      <c r="G302" s="189" t="s">
        <v>1013</v>
      </c>
    </row>
    <row r="303" spans="1:7" ht="12" customHeight="1">
      <c r="A303" s="308" t="s">
        <v>1014</v>
      </c>
      <c r="B303" s="307"/>
      <c r="C303" s="191">
        <v>22137</v>
      </c>
      <c r="D303" s="192" t="s">
        <v>621</v>
      </c>
      <c r="E303" s="192" t="s">
        <v>1015</v>
      </c>
      <c r="F303" s="193">
        <f t="shared" si="9"/>
        <v>75.66517594976736</v>
      </c>
      <c r="G303" s="192" t="s">
        <v>1016</v>
      </c>
    </row>
    <row r="304" spans="1:7" ht="12" customHeight="1">
      <c r="A304" s="308" t="s">
        <v>1017</v>
      </c>
      <c r="B304" s="307"/>
      <c r="C304" s="191">
        <v>135903.53</v>
      </c>
      <c r="D304" s="192" t="s">
        <v>607</v>
      </c>
      <c r="E304" s="192" t="s">
        <v>1018</v>
      </c>
      <c r="F304" s="193">
        <f t="shared" si="9"/>
        <v>27.750942157278775</v>
      </c>
      <c r="G304" s="192" t="s">
        <v>1019</v>
      </c>
    </row>
    <row r="305" spans="1:7" ht="12" customHeight="1">
      <c r="A305" s="308" t="s">
        <v>1020</v>
      </c>
      <c r="B305" s="307"/>
      <c r="C305" s="191" t="s">
        <v>608</v>
      </c>
      <c r="D305" s="192" t="s">
        <v>1021</v>
      </c>
      <c r="E305" s="192" t="s">
        <v>1022</v>
      </c>
      <c r="F305" s="193">
        <f t="shared" si="9"/>
        <v>77.03801084514025</v>
      </c>
      <c r="G305" s="192" t="s">
        <v>1023</v>
      </c>
    </row>
    <row r="306" spans="1:7" ht="12" customHeight="1">
      <c r="A306" s="308" t="s">
        <v>1024</v>
      </c>
      <c r="B306" s="307"/>
      <c r="C306" s="191" t="s">
        <v>610</v>
      </c>
      <c r="D306" s="192" t="s">
        <v>624</v>
      </c>
      <c r="E306" s="192" t="s">
        <v>1025</v>
      </c>
      <c r="F306" s="193">
        <f t="shared" si="9"/>
        <v>44.01537125444134</v>
      </c>
      <c r="G306" s="192" t="s">
        <v>1026</v>
      </c>
    </row>
    <row r="307" spans="1:7" ht="12" customHeight="1">
      <c r="A307" s="308" t="s">
        <v>1027</v>
      </c>
      <c r="B307" s="307"/>
      <c r="C307" s="191" t="s">
        <v>612</v>
      </c>
      <c r="D307" s="192" t="s">
        <v>604</v>
      </c>
      <c r="E307" s="192" t="s">
        <v>1028</v>
      </c>
      <c r="F307" s="193">
        <f t="shared" si="9"/>
        <v>218.86646515259778</v>
      </c>
      <c r="G307" s="192" t="s">
        <v>1029</v>
      </c>
    </row>
    <row r="308" spans="1:7" ht="12" customHeight="1">
      <c r="A308" s="308" t="s">
        <v>1030</v>
      </c>
      <c r="B308" s="307"/>
      <c r="C308" s="191" t="s">
        <v>166</v>
      </c>
      <c r="D308" s="192" t="s">
        <v>428</v>
      </c>
      <c r="E308" s="192" t="s">
        <v>166</v>
      </c>
      <c r="F308" s="193"/>
      <c r="G308" s="192" t="s">
        <v>166</v>
      </c>
    </row>
    <row r="309" spans="1:7" ht="12" customHeight="1">
      <c r="A309" s="306" t="s">
        <v>1031</v>
      </c>
      <c r="B309" s="307"/>
      <c r="C309" s="188">
        <v>817437.28</v>
      </c>
      <c r="D309" s="189" t="s">
        <v>1032</v>
      </c>
      <c r="E309" s="189" t="s">
        <v>1033</v>
      </c>
      <c r="F309" s="190">
        <f t="shared" si="9"/>
        <v>72.77982354805252</v>
      </c>
      <c r="G309" s="189" t="s">
        <v>1034</v>
      </c>
    </row>
    <row r="310" spans="1:7" ht="12" customHeight="1">
      <c r="A310" s="308" t="s">
        <v>1035</v>
      </c>
      <c r="B310" s="307"/>
      <c r="C310" s="191" t="s">
        <v>614</v>
      </c>
      <c r="D310" s="192" t="s">
        <v>1036</v>
      </c>
      <c r="E310" s="192" t="s">
        <v>1037</v>
      </c>
      <c r="F310" s="193">
        <f t="shared" si="9"/>
        <v>68.24537289645116</v>
      </c>
      <c r="G310" s="192" t="s">
        <v>1038</v>
      </c>
    </row>
    <row r="311" spans="1:7" ht="12" customHeight="1">
      <c r="A311" s="308" t="s">
        <v>1039</v>
      </c>
      <c r="B311" s="307"/>
      <c r="C311" s="191" t="s">
        <v>166</v>
      </c>
      <c r="D311" s="192" t="s">
        <v>354</v>
      </c>
      <c r="E311" s="192" t="s">
        <v>166</v>
      </c>
      <c r="F311" s="193"/>
      <c r="G311" s="192" t="s">
        <v>166</v>
      </c>
    </row>
    <row r="312" spans="1:7" ht="12" customHeight="1">
      <c r="A312" s="308" t="s">
        <v>1040</v>
      </c>
      <c r="B312" s="307"/>
      <c r="C312" s="191" t="s">
        <v>615</v>
      </c>
      <c r="D312" s="192" t="s">
        <v>428</v>
      </c>
      <c r="E312" s="192" t="s">
        <v>1041</v>
      </c>
      <c r="F312" s="193">
        <f t="shared" si="9"/>
        <v>53.31770184003004</v>
      </c>
      <c r="G312" s="192" t="s">
        <v>1042</v>
      </c>
    </row>
    <row r="313" spans="1:7" ht="12" customHeight="1">
      <c r="A313" s="308" t="s">
        <v>1043</v>
      </c>
      <c r="B313" s="307"/>
      <c r="C313" s="191" t="s">
        <v>166</v>
      </c>
      <c r="D313" s="192" t="s">
        <v>571</v>
      </c>
      <c r="E313" s="192" t="s">
        <v>500</v>
      </c>
      <c r="F313" s="193"/>
      <c r="G313" s="192" t="s">
        <v>166</v>
      </c>
    </row>
    <row r="314" spans="1:7" ht="12" customHeight="1">
      <c r="A314" s="308" t="s">
        <v>1044</v>
      </c>
      <c r="B314" s="307"/>
      <c r="C314" s="191" t="s">
        <v>616</v>
      </c>
      <c r="D314" s="192" t="s">
        <v>1045</v>
      </c>
      <c r="E314" s="192" t="s">
        <v>1046</v>
      </c>
      <c r="F314" s="193">
        <f t="shared" si="9"/>
        <v>84.09272977691869</v>
      </c>
      <c r="G314" s="192" t="s">
        <v>1047</v>
      </c>
    </row>
    <row r="315" spans="1:7" ht="12" customHeight="1">
      <c r="A315" s="306" t="s">
        <v>1048</v>
      </c>
      <c r="B315" s="307"/>
      <c r="C315" s="188">
        <f>C316+C318</f>
        <v>505305.55</v>
      </c>
      <c r="D315" s="189" t="s">
        <v>1049</v>
      </c>
      <c r="E315" s="189" t="s">
        <v>1050</v>
      </c>
      <c r="F315" s="190">
        <f t="shared" si="9"/>
        <v>160.83469892622395</v>
      </c>
      <c r="G315" s="189" t="s">
        <v>1051</v>
      </c>
    </row>
    <row r="316" spans="1:7" ht="12" customHeight="1">
      <c r="A316" s="308" t="s">
        <v>1052</v>
      </c>
      <c r="B316" s="307"/>
      <c r="C316" s="191">
        <v>268324.85</v>
      </c>
      <c r="D316" s="192" t="s">
        <v>1053</v>
      </c>
      <c r="E316" s="192" t="s">
        <v>1054</v>
      </c>
      <c r="F316" s="193">
        <f t="shared" si="9"/>
        <v>153.53432974992813</v>
      </c>
      <c r="G316" s="192" t="s">
        <v>1055</v>
      </c>
    </row>
    <row r="317" spans="1:7" ht="12" customHeight="1">
      <c r="A317" s="308" t="s">
        <v>1056</v>
      </c>
      <c r="B317" s="307"/>
      <c r="C317" s="191" t="s">
        <v>166</v>
      </c>
      <c r="D317" s="192" t="s">
        <v>428</v>
      </c>
      <c r="E317" s="192" t="s">
        <v>166</v>
      </c>
      <c r="F317" s="193"/>
      <c r="G317" s="192" t="s">
        <v>166</v>
      </c>
    </row>
    <row r="318" spans="1:7" ht="12" customHeight="1">
      <c r="A318" s="308" t="s">
        <v>1057</v>
      </c>
      <c r="B318" s="307"/>
      <c r="C318" s="191" t="s">
        <v>617</v>
      </c>
      <c r="D318" s="192" t="s">
        <v>1058</v>
      </c>
      <c r="E318" s="192" t="s">
        <v>1059</v>
      </c>
      <c r="F318" s="193">
        <f t="shared" si="9"/>
        <v>169.10064828064057</v>
      </c>
      <c r="G318" s="192" t="s">
        <v>1060</v>
      </c>
    </row>
    <row r="319" spans="1:7" ht="12" customHeight="1">
      <c r="A319" s="306" t="s">
        <v>1061</v>
      </c>
      <c r="B319" s="307"/>
      <c r="C319" s="188">
        <v>69165.52</v>
      </c>
      <c r="D319" s="189" t="s">
        <v>1062</v>
      </c>
      <c r="E319" s="189" t="s">
        <v>1063</v>
      </c>
      <c r="F319" s="190">
        <f t="shared" si="9"/>
        <v>67.73733501895163</v>
      </c>
      <c r="G319" s="189" t="s">
        <v>1064</v>
      </c>
    </row>
    <row r="320" spans="1:7" ht="12" customHeight="1">
      <c r="A320" s="308" t="s">
        <v>1065</v>
      </c>
      <c r="B320" s="307"/>
      <c r="C320" s="191" t="s">
        <v>618</v>
      </c>
      <c r="D320" s="192" t="s">
        <v>1066</v>
      </c>
      <c r="E320" s="192" t="s">
        <v>1067</v>
      </c>
      <c r="F320" s="193">
        <f t="shared" si="9"/>
        <v>122.00220022002199</v>
      </c>
      <c r="G320" s="192" t="s">
        <v>1068</v>
      </c>
    </row>
    <row r="321" spans="1:7" ht="12" customHeight="1">
      <c r="A321" s="308" t="s">
        <v>1069</v>
      </c>
      <c r="B321" s="307"/>
      <c r="C321" s="191" t="s">
        <v>619</v>
      </c>
      <c r="D321" s="192" t="s">
        <v>611</v>
      </c>
      <c r="E321" s="192" t="s">
        <v>1070</v>
      </c>
      <c r="F321" s="193">
        <f t="shared" si="9"/>
        <v>48.38801291033219</v>
      </c>
      <c r="G321" s="192" t="s">
        <v>1071</v>
      </c>
    </row>
    <row r="322" spans="1:7" ht="12" customHeight="1">
      <c r="A322" s="306" t="s">
        <v>1072</v>
      </c>
      <c r="B322" s="307"/>
      <c r="C322" s="188">
        <f>SUM(C323:C325)</f>
        <v>1065947.53</v>
      </c>
      <c r="D322" s="189" t="s">
        <v>1073</v>
      </c>
      <c r="E322" s="189" t="s">
        <v>1074</v>
      </c>
      <c r="F322" s="190">
        <f t="shared" si="9"/>
        <v>110.51612456008972</v>
      </c>
      <c r="G322" s="189" t="s">
        <v>1075</v>
      </c>
    </row>
    <row r="323" spans="1:7" ht="12" customHeight="1">
      <c r="A323" s="308" t="s">
        <v>1076</v>
      </c>
      <c r="B323" s="307"/>
      <c r="C323" s="191">
        <v>493315.49</v>
      </c>
      <c r="D323" s="192" t="s">
        <v>1077</v>
      </c>
      <c r="E323" s="192" t="s">
        <v>1078</v>
      </c>
      <c r="F323" s="193">
        <f t="shared" si="9"/>
        <v>113.42205775861609</v>
      </c>
      <c r="G323" s="192" t="s">
        <v>1079</v>
      </c>
    </row>
    <row r="324" spans="1:7" ht="12" customHeight="1">
      <c r="A324" s="308" t="s">
        <v>1080</v>
      </c>
      <c r="B324" s="307"/>
      <c r="C324" s="191">
        <v>547632.04</v>
      </c>
      <c r="D324" s="192" t="s">
        <v>894</v>
      </c>
      <c r="E324" s="192" t="s">
        <v>1081</v>
      </c>
      <c r="F324" s="193">
        <f t="shared" si="9"/>
        <v>103.81337804851591</v>
      </c>
      <c r="G324" s="192" t="s">
        <v>1082</v>
      </c>
    </row>
    <row r="325" spans="1:7" ht="12" customHeight="1">
      <c r="A325" s="308" t="s">
        <v>1083</v>
      </c>
      <c r="B325" s="307"/>
      <c r="C325" s="191">
        <v>25000</v>
      </c>
      <c r="D325" s="192" t="s">
        <v>613</v>
      </c>
      <c r="E325" s="192" t="s">
        <v>428</v>
      </c>
      <c r="F325" s="193">
        <f t="shared" si="9"/>
        <v>200</v>
      </c>
      <c r="G325" s="192" t="s">
        <v>1084</v>
      </c>
    </row>
    <row r="326" spans="1:7" ht="12" customHeight="1">
      <c r="A326" s="306" t="s">
        <v>1085</v>
      </c>
      <c r="B326" s="307"/>
      <c r="C326" s="188">
        <f>SUM(C327:C330)</f>
        <v>1740147.19</v>
      </c>
      <c r="D326" s="189" t="s">
        <v>1086</v>
      </c>
      <c r="E326" s="189" t="s">
        <v>1087</v>
      </c>
      <c r="F326" s="190">
        <f t="shared" si="9"/>
        <v>100.49850380760033</v>
      </c>
      <c r="G326" s="189" t="s">
        <v>1088</v>
      </c>
    </row>
    <row r="327" spans="1:7" ht="12" customHeight="1">
      <c r="A327" s="308" t="s">
        <v>1089</v>
      </c>
      <c r="B327" s="307"/>
      <c r="C327" s="191">
        <v>1420337.25</v>
      </c>
      <c r="D327" s="192" t="s">
        <v>1090</v>
      </c>
      <c r="E327" s="192" t="s">
        <v>1091</v>
      </c>
      <c r="F327" s="193">
        <f t="shared" si="9"/>
        <v>95.91524829754341</v>
      </c>
      <c r="G327" s="192" t="s">
        <v>1092</v>
      </c>
    </row>
    <row r="328" spans="1:7" ht="12" customHeight="1">
      <c r="A328" s="308" t="s">
        <v>1093</v>
      </c>
      <c r="B328" s="307"/>
      <c r="C328" s="191">
        <v>77540</v>
      </c>
      <c r="D328" s="192" t="s">
        <v>1094</v>
      </c>
      <c r="E328" s="192" t="s">
        <v>1095</v>
      </c>
      <c r="F328" s="193">
        <f t="shared" si="9"/>
        <v>102.65669331957699</v>
      </c>
      <c r="G328" s="192" t="s">
        <v>1096</v>
      </c>
    </row>
    <row r="329" spans="1:7" ht="12" customHeight="1">
      <c r="A329" s="308" t="s">
        <v>1097</v>
      </c>
      <c r="B329" s="307"/>
      <c r="C329" s="191">
        <v>44800</v>
      </c>
      <c r="D329" s="192" t="s">
        <v>599</v>
      </c>
      <c r="E329" s="192" t="s">
        <v>1098</v>
      </c>
      <c r="F329" s="193">
        <f t="shared" si="9"/>
        <v>126.11607142857142</v>
      </c>
      <c r="G329" s="192" t="s">
        <v>1099</v>
      </c>
    </row>
    <row r="330" spans="1:7" ht="12" customHeight="1">
      <c r="A330" s="308" t="s">
        <v>1100</v>
      </c>
      <c r="B330" s="307"/>
      <c r="C330" s="191">
        <v>197469.94</v>
      </c>
      <c r="D330" s="192" t="s">
        <v>1101</v>
      </c>
      <c r="E330" s="192" t="s">
        <v>1102</v>
      </c>
      <c r="F330" s="193">
        <f t="shared" si="9"/>
        <v>126.80506714085193</v>
      </c>
      <c r="G330" s="192" t="s">
        <v>799</v>
      </c>
    </row>
    <row r="331" spans="1:7" ht="12" customHeight="1">
      <c r="A331" s="306" t="s">
        <v>1103</v>
      </c>
      <c r="B331" s="307"/>
      <c r="C331" s="188">
        <v>382030.25</v>
      </c>
      <c r="D331" s="189" t="s">
        <v>1104</v>
      </c>
      <c r="E331" s="189" t="s">
        <v>1105</v>
      </c>
      <c r="F331" s="190">
        <f t="shared" si="9"/>
        <v>104.55773855604366</v>
      </c>
      <c r="G331" s="189" t="s">
        <v>1106</v>
      </c>
    </row>
    <row r="332" spans="1:7" ht="12" customHeight="1">
      <c r="A332" s="308" t="s">
        <v>1107</v>
      </c>
      <c r="B332" s="307"/>
      <c r="C332" s="191">
        <v>19375</v>
      </c>
      <c r="D332" s="192" t="s">
        <v>599</v>
      </c>
      <c r="E332" s="192" t="s">
        <v>1108</v>
      </c>
      <c r="F332" s="193">
        <f t="shared" si="9"/>
        <v>198.06451612903226</v>
      </c>
      <c r="G332" s="192" t="s">
        <v>1109</v>
      </c>
    </row>
    <row r="333" spans="1:7" ht="12" customHeight="1">
      <c r="A333" s="308" t="s">
        <v>1110</v>
      </c>
      <c r="B333" s="307"/>
      <c r="C333" s="191">
        <v>29894.12</v>
      </c>
      <c r="D333" s="192" t="s">
        <v>763</v>
      </c>
      <c r="E333" s="192" t="s">
        <v>1111</v>
      </c>
      <c r="F333" s="193">
        <f t="shared" si="9"/>
        <v>43.08807216937645</v>
      </c>
      <c r="G333" s="192" t="s">
        <v>1112</v>
      </c>
    </row>
    <row r="334" spans="1:7" ht="12" customHeight="1">
      <c r="A334" s="308" t="s">
        <v>1113</v>
      </c>
      <c r="B334" s="307"/>
      <c r="C334" s="191">
        <v>175326.29</v>
      </c>
      <c r="D334" s="192" t="s">
        <v>1114</v>
      </c>
      <c r="E334" s="192" t="s">
        <v>1115</v>
      </c>
      <c r="F334" s="193">
        <f t="shared" si="9"/>
        <v>129.92236931494986</v>
      </c>
      <c r="G334" s="192" t="s">
        <v>1116</v>
      </c>
    </row>
    <row r="335" spans="1:7" ht="12" customHeight="1">
      <c r="A335" s="308" t="s">
        <v>1117</v>
      </c>
      <c r="B335" s="307"/>
      <c r="C335" s="191">
        <v>157434.84</v>
      </c>
      <c r="D335" s="192" t="s">
        <v>1118</v>
      </c>
      <c r="E335" s="192" t="s">
        <v>1119</v>
      </c>
      <c r="F335" s="193">
        <f t="shared" si="9"/>
        <v>76.47501658463909</v>
      </c>
      <c r="G335" s="192" t="s">
        <v>1120</v>
      </c>
    </row>
    <row r="336" spans="1:7" ht="12.75" customHeight="1">
      <c r="A336" s="160"/>
      <c r="B336" s="161"/>
      <c r="C336" s="145"/>
      <c r="D336" s="132"/>
      <c r="E336" s="132"/>
      <c r="F336" s="132"/>
      <c r="G336" s="132"/>
    </row>
    <row r="337" spans="1:7" ht="12.75" customHeight="1">
      <c r="A337" s="131"/>
      <c r="B337" s="117"/>
      <c r="C337" s="145"/>
      <c r="D337" s="132"/>
      <c r="E337" s="132"/>
      <c r="F337" s="132"/>
      <c r="G337" s="132"/>
    </row>
    <row r="338" spans="1:7" ht="21" customHeight="1">
      <c r="A338" s="52" t="s">
        <v>267</v>
      </c>
      <c r="C338" s="132"/>
      <c r="D338" s="132"/>
      <c r="E338" s="132"/>
      <c r="F338" s="132"/>
      <c r="G338" s="132"/>
    </row>
    <row r="339" spans="3:7" ht="6.75" customHeight="1">
      <c r="C339" s="132"/>
      <c r="D339" s="132"/>
      <c r="E339" s="132"/>
      <c r="F339" s="132"/>
      <c r="G339" s="132"/>
    </row>
    <row r="340" spans="1:7" ht="12.75" customHeight="1">
      <c r="A340" s="77" t="s">
        <v>269</v>
      </c>
      <c r="B340" s="86"/>
      <c r="C340" s="147"/>
      <c r="D340" s="132"/>
      <c r="E340" s="132"/>
      <c r="F340" s="132"/>
      <c r="G340" s="132"/>
    </row>
    <row r="341" spans="1:7" ht="12.75" customHeight="1">
      <c r="A341" s="74"/>
      <c r="B341" s="59"/>
      <c r="C341" s="54"/>
      <c r="D341" s="54"/>
      <c r="E341" s="54"/>
      <c r="F341" s="55"/>
      <c r="G341" s="55"/>
    </row>
    <row r="342" spans="1:7" ht="24" customHeight="1">
      <c r="A342" s="73" t="s">
        <v>253</v>
      </c>
      <c r="B342" s="72" t="s">
        <v>252</v>
      </c>
      <c r="C342" s="33" t="s">
        <v>154</v>
      </c>
      <c r="D342" s="34" t="s">
        <v>556</v>
      </c>
      <c r="E342" s="35" t="s">
        <v>154</v>
      </c>
      <c r="F342" s="164" t="s">
        <v>2</v>
      </c>
      <c r="G342" s="183" t="s">
        <v>2</v>
      </c>
    </row>
    <row r="343" spans="1:7" ht="12.75" customHeight="1">
      <c r="A343" s="15"/>
      <c r="B343" s="15"/>
      <c r="C343" s="36" t="s">
        <v>738</v>
      </c>
      <c r="D343" s="37" t="s">
        <v>739</v>
      </c>
      <c r="E343" s="38" t="s">
        <v>740</v>
      </c>
      <c r="F343" s="167" t="s">
        <v>3</v>
      </c>
      <c r="G343" s="184" t="s">
        <v>4</v>
      </c>
    </row>
    <row r="344" spans="1:7" ht="16.5" customHeight="1">
      <c r="A344" s="85" t="s">
        <v>268</v>
      </c>
      <c r="B344" s="61"/>
      <c r="C344" s="60"/>
      <c r="D344" s="60"/>
      <c r="E344" s="60"/>
      <c r="F344" s="62"/>
      <c r="G344" s="62"/>
    </row>
    <row r="345" spans="1:7" ht="12" customHeight="1">
      <c r="A345" s="304" t="s">
        <v>625</v>
      </c>
      <c r="B345" s="305"/>
      <c r="C345" s="133" t="s">
        <v>166</v>
      </c>
      <c r="D345" s="133" t="s">
        <v>1121</v>
      </c>
      <c r="E345" s="133" t="s">
        <v>1122</v>
      </c>
      <c r="F345" s="133" t="s">
        <v>166</v>
      </c>
      <c r="G345" s="133" t="s">
        <v>1123</v>
      </c>
    </row>
    <row r="346" spans="1:7" ht="12" customHeight="1">
      <c r="A346" s="302" t="s">
        <v>626</v>
      </c>
      <c r="B346" s="299"/>
      <c r="C346" s="149" t="s">
        <v>166</v>
      </c>
      <c r="D346" s="149" t="s">
        <v>1121</v>
      </c>
      <c r="E346" s="149" t="s">
        <v>1122</v>
      </c>
      <c r="F346" s="149" t="s">
        <v>166</v>
      </c>
      <c r="G346" s="149" t="s">
        <v>1123</v>
      </c>
    </row>
    <row r="347" spans="1:7" ht="12" customHeight="1">
      <c r="A347" s="302" t="s">
        <v>627</v>
      </c>
      <c r="B347" s="299"/>
      <c r="C347" s="149" t="s">
        <v>166</v>
      </c>
      <c r="D347" s="149" t="s">
        <v>1121</v>
      </c>
      <c r="E347" s="149" t="s">
        <v>1122</v>
      </c>
      <c r="F347" s="149" t="s">
        <v>166</v>
      </c>
      <c r="G347" s="149" t="s">
        <v>1123</v>
      </c>
    </row>
    <row r="348" spans="1:7" ht="12" customHeight="1">
      <c r="A348" s="299" t="s">
        <v>1124</v>
      </c>
      <c r="B348" s="299"/>
      <c r="C348" s="132" t="s">
        <v>166</v>
      </c>
      <c r="D348" s="132" t="s">
        <v>166</v>
      </c>
      <c r="E348" s="132" t="s">
        <v>1122</v>
      </c>
      <c r="F348" s="132" t="s">
        <v>166</v>
      </c>
      <c r="G348" s="132" t="s">
        <v>166</v>
      </c>
    </row>
    <row r="349" spans="1:7" ht="12" customHeight="1">
      <c r="A349" s="304" t="s">
        <v>628</v>
      </c>
      <c r="B349" s="305"/>
      <c r="C349" s="133" t="s">
        <v>629</v>
      </c>
      <c r="D349" s="133" t="s">
        <v>1125</v>
      </c>
      <c r="E349" s="133" t="s">
        <v>1126</v>
      </c>
      <c r="F349" s="133" t="s">
        <v>1127</v>
      </c>
      <c r="G349" s="133" t="s">
        <v>1023</v>
      </c>
    </row>
    <row r="350" spans="1:7" ht="12" customHeight="1">
      <c r="A350" s="302" t="s">
        <v>630</v>
      </c>
      <c r="B350" s="299"/>
      <c r="C350" s="149" t="s">
        <v>629</v>
      </c>
      <c r="D350" s="149" t="s">
        <v>1125</v>
      </c>
      <c r="E350" s="149" t="s">
        <v>1126</v>
      </c>
      <c r="F350" s="149" t="s">
        <v>1127</v>
      </c>
      <c r="G350" s="149" t="s">
        <v>1023</v>
      </c>
    </row>
    <row r="351" spans="1:7" ht="12" customHeight="1">
      <c r="A351" s="302" t="s">
        <v>631</v>
      </c>
      <c r="B351" s="299"/>
      <c r="C351" s="149" t="s">
        <v>629</v>
      </c>
      <c r="D351" s="149" t="s">
        <v>1125</v>
      </c>
      <c r="E351" s="149" t="s">
        <v>1126</v>
      </c>
      <c r="F351" s="149" t="s">
        <v>1127</v>
      </c>
      <c r="G351" s="149" t="s">
        <v>1023</v>
      </c>
    </row>
    <row r="352" spans="1:7" ht="12" customHeight="1">
      <c r="A352" s="299" t="s">
        <v>1128</v>
      </c>
      <c r="B352" s="299"/>
      <c r="C352" s="132" t="s">
        <v>166</v>
      </c>
      <c r="D352" s="132" t="s">
        <v>166</v>
      </c>
      <c r="E352" s="132" t="s">
        <v>1126</v>
      </c>
      <c r="F352" s="132" t="s">
        <v>166</v>
      </c>
      <c r="G352" s="132" t="s">
        <v>166</v>
      </c>
    </row>
    <row r="353" spans="1:7" ht="12" customHeight="1">
      <c r="A353" s="299" t="s">
        <v>632</v>
      </c>
      <c r="B353" s="299"/>
      <c r="C353" s="132" t="s">
        <v>629</v>
      </c>
      <c r="D353" s="132" t="s">
        <v>166</v>
      </c>
      <c r="E353" s="132" t="s">
        <v>166</v>
      </c>
      <c r="F353" s="132" t="s">
        <v>166</v>
      </c>
      <c r="G353" s="132" t="s">
        <v>166</v>
      </c>
    </row>
    <row r="354" spans="1:7" ht="12" customHeight="1">
      <c r="A354" s="303"/>
      <c r="B354" s="299"/>
      <c r="C354" s="132"/>
      <c r="D354" s="132"/>
      <c r="E354" s="132"/>
      <c r="F354" s="132"/>
      <c r="G354" s="132"/>
    </row>
    <row r="355" spans="1:7" ht="27" customHeight="1">
      <c r="A355" s="107"/>
      <c r="B355" s="146"/>
      <c r="C355" s="108"/>
      <c r="D355" s="107"/>
      <c r="E355" s="108"/>
      <c r="F355" s="109"/>
      <c r="G355" s="109"/>
    </row>
    <row r="357" spans="1:7" ht="12.75" customHeight="1">
      <c r="A357" s="77" t="s">
        <v>281</v>
      </c>
      <c r="B357" s="78"/>
      <c r="C357" s="79"/>
      <c r="D357" s="79"/>
      <c r="E357" s="79"/>
      <c r="F357" s="80"/>
      <c r="G357" s="80"/>
    </row>
    <row r="358" spans="1:2" ht="12.75" customHeight="1">
      <c r="A358" s="75" t="s">
        <v>254</v>
      </c>
      <c r="B358" s="76" t="s">
        <v>635</v>
      </c>
    </row>
    <row r="359" spans="1:7" ht="27" customHeight="1">
      <c r="A359" s="73" t="s">
        <v>253</v>
      </c>
      <c r="B359" s="72" t="s">
        <v>252</v>
      </c>
      <c r="C359" s="33" t="s">
        <v>154</v>
      </c>
      <c r="D359" s="34" t="s">
        <v>556</v>
      </c>
      <c r="E359" s="35" t="s">
        <v>154</v>
      </c>
      <c r="F359" s="164" t="s">
        <v>2</v>
      </c>
      <c r="G359" s="183" t="s">
        <v>2</v>
      </c>
    </row>
    <row r="360" spans="1:7" ht="12.75" customHeight="1">
      <c r="A360" s="15"/>
      <c r="B360" s="15"/>
      <c r="C360" s="36" t="s">
        <v>738</v>
      </c>
      <c r="D360" s="37" t="s">
        <v>739</v>
      </c>
      <c r="E360" s="38" t="s">
        <v>740</v>
      </c>
      <c r="F360" s="167" t="s">
        <v>3</v>
      </c>
      <c r="G360" s="184" t="s">
        <v>4</v>
      </c>
    </row>
    <row r="361" spans="1:7" ht="12.75" customHeight="1">
      <c r="A361" s="298" t="s">
        <v>1129</v>
      </c>
      <c r="B361" s="299"/>
      <c r="C361" s="135" t="s">
        <v>166</v>
      </c>
      <c r="D361" s="135" t="s">
        <v>1121</v>
      </c>
      <c r="E361" s="135" t="s">
        <v>1122</v>
      </c>
      <c r="F361" s="135" t="s">
        <v>166</v>
      </c>
      <c r="G361" s="135" t="s">
        <v>1123</v>
      </c>
    </row>
    <row r="362" spans="1:7" ht="12.75" customHeight="1">
      <c r="A362" s="300" t="s">
        <v>732</v>
      </c>
      <c r="B362" s="299"/>
      <c r="C362" s="136" t="s">
        <v>166</v>
      </c>
      <c r="D362" s="136" t="s">
        <v>1121</v>
      </c>
      <c r="E362" s="136" t="s">
        <v>1122</v>
      </c>
      <c r="F362" s="136" t="s">
        <v>166</v>
      </c>
      <c r="G362" s="136" t="s">
        <v>1123</v>
      </c>
    </row>
    <row r="363" spans="1:7" ht="12.75" customHeight="1">
      <c r="A363" s="301" t="s">
        <v>733</v>
      </c>
      <c r="B363" s="299"/>
      <c r="C363" s="172" t="s">
        <v>166</v>
      </c>
      <c r="D363" s="172" t="s">
        <v>1121</v>
      </c>
      <c r="E363" s="172" t="s">
        <v>1122</v>
      </c>
      <c r="F363" s="172" t="s">
        <v>166</v>
      </c>
      <c r="G363" s="172" t="s">
        <v>1123</v>
      </c>
    </row>
    <row r="364" spans="1:7" ht="12.75" customHeight="1">
      <c r="A364" s="298" t="s">
        <v>1130</v>
      </c>
      <c r="B364" s="299"/>
      <c r="C364" s="135" t="s">
        <v>629</v>
      </c>
      <c r="D364" s="135" t="s">
        <v>1125</v>
      </c>
      <c r="E364" s="135" t="s">
        <v>1126</v>
      </c>
      <c r="F364" s="135" t="s">
        <v>1127</v>
      </c>
      <c r="G364" s="135" t="s">
        <v>1023</v>
      </c>
    </row>
    <row r="365" spans="1:7" ht="24.75" customHeight="1">
      <c r="A365" s="300" t="s">
        <v>1131</v>
      </c>
      <c r="B365" s="299"/>
      <c r="C365" s="136" t="s">
        <v>629</v>
      </c>
      <c r="D365" s="136" t="s">
        <v>1125</v>
      </c>
      <c r="E365" s="136" t="s">
        <v>1126</v>
      </c>
      <c r="F365" s="136" t="s">
        <v>1127</v>
      </c>
      <c r="G365" s="136" t="s">
        <v>1023</v>
      </c>
    </row>
    <row r="366" spans="1:7" ht="15" customHeight="1">
      <c r="A366" s="301" t="s">
        <v>1132</v>
      </c>
      <c r="B366" s="299"/>
      <c r="C366" s="172" t="s">
        <v>629</v>
      </c>
      <c r="D366" s="172" t="s">
        <v>1125</v>
      </c>
      <c r="E366" s="172" t="s">
        <v>1126</v>
      </c>
      <c r="F366" s="172" t="s">
        <v>1127</v>
      </c>
      <c r="G366" s="172" t="s">
        <v>1023</v>
      </c>
    </row>
    <row r="367" spans="1:7" ht="24" customHeight="1">
      <c r="A367" s="298" t="s">
        <v>1133</v>
      </c>
      <c r="B367" s="299"/>
      <c r="C367" s="135" t="s">
        <v>1134</v>
      </c>
      <c r="D367" s="135" t="s">
        <v>1135</v>
      </c>
      <c r="E367" s="135" t="s">
        <v>1136</v>
      </c>
      <c r="F367" s="135" t="s">
        <v>166</v>
      </c>
      <c r="G367" s="135" t="s">
        <v>1137</v>
      </c>
    </row>
    <row r="368" ht="15" customHeight="1"/>
  </sheetData>
  <sheetProtection/>
  <mergeCells count="215">
    <mergeCell ref="A335:B335"/>
    <mergeCell ref="A15:G15"/>
    <mergeCell ref="A17:G17"/>
    <mergeCell ref="A55:G55"/>
    <mergeCell ref="A294:B294"/>
    <mergeCell ref="A306:B306"/>
    <mergeCell ref="A311:B311"/>
    <mergeCell ref="A303:B303"/>
    <mergeCell ref="A318:B318"/>
    <mergeCell ref="A215:B215"/>
    <mergeCell ref="A214:B214"/>
    <mergeCell ref="A213:B213"/>
    <mergeCell ref="A212:B212"/>
    <mergeCell ref="A301:B301"/>
    <mergeCell ref="A313:B313"/>
    <mergeCell ref="A317:B317"/>
    <mergeCell ref="A283:B283"/>
    <mergeCell ref="A284:B284"/>
    <mergeCell ref="A285:B285"/>
    <mergeCell ref="A286:B286"/>
    <mergeCell ref="A302:B302"/>
    <mergeCell ref="A247:B247"/>
    <mergeCell ref="A248:B248"/>
    <mergeCell ref="A249:B249"/>
    <mergeCell ref="A250:B250"/>
    <mergeCell ref="A251:B251"/>
    <mergeCell ref="A282:B282"/>
    <mergeCell ref="A261:B261"/>
    <mergeCell ref="A262:B262"/>
    <mergeCell ref="A241:B241"/>
    <mergeCell ref="A242:B242"/>
    <mergeCell ref="A243:B243"/>
    <mergeCell ref="A244:B244"/>
    <mergeCell ref="A245:B245"/>
    <mergeCell ref="A246:B246"/>
    <mergeCell ref="A211:B211"/>
    <mergeCell ref="A210:B210"/>
    <mergeCell ref="A209:B209"/>
    <mergeCell ref="A208:B208"/>
    <mergeCell ref="A207:B207"/>
    <mergeCell ref="A206:B206"/>
    <mergeCell ref="A205:B205"/>
    <mergeCell ref="A204:B204"/>
    <mergeCell ref="A203:B203"/>
    <mergeCell ref="A202:B202"/>
    <mergeCell ref="A201:B201"/>
    <mergeCell ref="A200:B200"/>
    <mergeCell ref="A199:B199"/>
    <mergeCell ref="A198:B198"/>
    <mergeCell ref="A197:B197"/>
    <mergeCell ref="A196:B196"/>
    <mergeCell ref="A195:B195"/>
    <mergeCell ref="A194:B194"/>
    <mergeCell ref="A193:B193"/>
    <mergeCell ref="A192:B192"/>
    <mergeCell ref="A191:B191"/>
    <mergeCell ref="A190:B190"/>
    <mergeCell ref="A189:B189"/>
    <mergeCell ref="A188:B188"/>
    <mergeCell ref="A187:B187"/>
    <mergeCell ref="A186:B186"/>
    <mergeCell ref="A185:B185"/>
    <mergeCell ref="A184:B184"/>
    <mergeCell ref="A183:B183"/>
    <mergeCell ref="A182:B182"/>
    <mergeCell ref="A181:B181"/>
    <mergeCell ref="A180:B180"/>
    <mergeCell ref="A179:B179"/>
    <mergeCell ref="A178:B178"/>
    <mergeCell ref="A177:B177"/>
    <mergeCell ref="A176:B176"/>
    <mergeCell ref="A175:B175"/>
    <mergeCell ref="A174:B174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65:B165"/>
    <mergeCell ref="A164:B164"/>
    <mergeCell ref="A163:B163"/>
    <mergeCell ref="A162:B162"/>
    <mergeCell ref="A161:B161"/>
    <mergeCell ref="A160:B160"/>
    <mergeCell ref="A159:B159"/>
    <mergeCell ref="A158:B158"/>
    <mergeCell ref="A157:B157"/>
    <mergeCell ref="A156:B156"/>
    <mergeCell ref="A155:B155"/>
    <mergeCell ref="A154:B154"/>
    <mergeCell ref="A153:B153"/>
    <mergeCell ref="A152:B152"/>
    <mergeCell ref="A151:B151"/>
    <mergeCell ref="A150:B150"/>
    <mergeCell ref="A149:B149"/>
    <mergeCell ref="A148:B148"/>
    <mergeCell ref="A147:B147"/>
    <mergeCell ref="A146:B146"/>
    <mergeCell ref="A145:B145"/>
    <mergeCell ref="A144:B144"/>
    <mergeCell ref="A143:B143"/>
    <mergeCell ref="A142:B142"/>
    <mergeCell ref="A141:B141"/>
    <mergeCell ref="A140:B140"/>
    <mergeCell ref="A139:B139"/>
    <mergeCell ref="A138:B138"/>
    <mergeCell ref="A127:B127"/>
    <mergeCell ref="A126:B126"/>
    <mergeCell ref="A137:B137"/>
    <mergeCell ref="A136:B136"/>
    <mergeCell ref="A135:B135"/>
    <mergeCell ref="A134:B134"/>
    <mergeCell ref="A133:B133"/>
    <mergeCell ref="A132:B132"/>
    <mergeCell ref="A125:B125"/>
    <mergeCell ref="A240:B240"/>
    <mergeCell ref="A257:B257"/>
    <mergeCell ref="A258:B258"/>
    <mergeCell ref="A259:B259"/>
    <mergeCell ref="A260:B260"/>
    <mergeCell ref="A131:B131"/>
    <mergeCell ref="A130:B130"/>
    <mergeCell ref="A129:B129"/>
    <mergeCell ref="A128:B128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93:B293"/>
    <mergeCell ref="A278:B278"/>
    <mergeCell ref="A279:B279"/>
    <mergeCell ref="A280:B280"/>
    <mergeCell ref="A281:B281"/>
    <mergeCell ref="A287:B287"/>
    <mergeCell ref="A295:B295"/>
    <mergeCell ref="A296:B296"/>
    <mergeCell ref="A297:B297"/>
    <mergeCell ref="A298:B298"/>
    <mergeCell ref="A299:B299"/>
    <mergeCell ref="A300:B300"/>
    <mergeCell ref="A321:B321"/>
    <mergeCell ref="A322:B322"/>
    <mergeCell ref="A304:B304"/>
    <mergeCell ref="A305:B305"/>
    <mergeCell ref="A307:B307"/>
    <mergeCell ref="A308:B308"/>
    <mergeCell ref="A309:B309"/>
    <mergeCell ref="A310:B310"/>
    <mergeCell ref="A320:B320"/>
    <mergeCell ref="A324:B324"/>
    <mergeCell ref="A327:B327"/>
    <mergeCell ref="A329:B329"/>
    <mergeCell ref="A312:B312"/>
    <mergeCell ref="A314:B314"/>
    <mergeCell ref="A315:B315"/>
    <mergeCell ref="A316:B316"/>
    <mergeCell ref="A323:B323"/>
    <mergeCell ref="A325:B325"/>
    <mergeCell ref="A319:B319"/>
    <mergeCell ref="A366:B366"/>
    <mergeCell ref="A367:B367"/>
    <mergeCell ref="A365:B365"/>
    <mergeCell ref="A326:B326"/>
    <mergeCell ref="A328:B328"/>
    <mergeCell ref="A330:B330"/>
    <mergeCell ref="A331:B331"/>
    <mergeCell ref="A332:B332"/>
    <mergeCell ref="A334:B334"/>
    <mergeCell ref="A333:B333"/>
    <mergeCell ref="A345:B345"/>
    <mergeCell ref="A346:B346"/>
    <mergeCell ref="A347:B347"/>
    <mergeCell ref="A348:B348"/>
    <mergeCell ref="A349:B349"/>
    <mergeCell ref="A350:B350"/>
    <mergeCell ref="A361:B361"/>
    <mergeCell ref="A362:B362"/>
    <mergeCell ref="A363:B363"/>
    <mergeCell ref="A364:B364"/>
    <mergeCell ref="A351:B351"/>
    <mergeCell ref="A352:B352"/>
    <mergeCell ref="A353:B353"/>
    <mergeCell ref="A354:B354"/>
  </mergeCells>
  <printOptions/>
  <pageMargins left="0.11811023622047245" right="0.11811023622047245" top="0.1968503937007874" bottom="0.4330708661417323" header="0.31496062992125984" footer="0.31496062992125984"/>
  <pageSetup fitToHeight="0" fitToWidth="1" horizontalDpi="600" verticalDpi="600" orientation="portrait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2"/>
  <sheetViews>
    <sheetView zoomScalePageLayoutView="0" workbookViewId="0" topLeftCell="A1">
      <selection activeCell="H23" sqref="H23"/>
    </sheetView>
  </sheetViews>
  <sheetFormatPr defaultColWidth="9.140625" defaultRowHeight="14.25" customHeight="1"/>
  <cols>
    <col min="1" max="1" width="7.57421875" style="21" customWidth="1"/>
    <col min="2" max="2" width="43.7109375" style="21" customWidth="1"/>
    <col min="3" max="3" width="13.57421875" style="21" customWidth="1"/>
    <col min="4" max="4" width="10.57421875" style="21" customWidth="1"/>
    <col min="5" max="5" width="8.28125" style="106" customWidth="1"/>
    <col min="6" max="16384" width="9.140625" style="21" customWidth="1"/>
  </cols>
  <sheetData>
    <row r="1" spans="1:5" ht="20.25" customHeight="1">
      <c r="A1" s="26" t="s">
        <v>734</v>
      </c>
      <c r="B1" s="20"/>
      <c r="C1" s="20"/>
      <c r="D1" s="20"/>
      <c r="E1" s="173"/>
    </row>
    <row r="2" spans="1:5" ht="12.75" customHeight="1">
      <c r="A2" s="317" t="s">
        <v>99</v>
      </c>
      <c r="B2" s="317"/>
      <c r="C2" s="317"/>
      <c r="D2" s="317"/>
      <c r="E2" s="317"/>
    </row>
    <row r="3" spans="1:8" ht="12.75" customHeight="1">
      <c r="A3" s="21" t="s">
        <v>1158</v>
      </c>
      <c r="H3" s="151"/>
    </row>
    <row r="4" spans="1:8" ht="12.75" customHeight="1">
      <c r="A4" s="20" t="s">
        <v>100</v>
      </c>
      <c r="H4" s="151"/>
    </row>
    <row r="5" spans="1:8" s="27" customFormat="1" ht="18.75" customHeight="1">
      <c r="A5" s="24" t="s">
        <v>101</v>
      </c>
      <c r="B5" s="24"/>
      <c r="C5" s="24"/>
      <c r="D5" s="24"/>
      <c r="E5" s="174"/>
      <c r="H5" s="151"/>
    </row>
    <row r="6" spans="1:8" s="3" customFormat="1" ht="12.75" customHeight="1">
      <c r="A6" s="162" t="s">
        <v>6</v>
      </c>
      <c r="B6" s="163" t="s">
        <v>7</v>
      </c>
      <c r="C6" s="164" t="s">
        <v>1</v>
      </c>
      <c r="D6" s="164" t="s">
        <v>731</v>
      </c>
      <c r="E6" s="183" t="s">
        <v>2</v>
      </c>
      <c r="H6" s="151"/>
    </row>
    <row r="7" spans="1:8" s="3" customFormat="1" ht="12.75" customHeight="1">
      <c r="A7" s="165" t="s">
        <v>8</v>
      </c>
      <c r="B7" s="166"/>
      <c r="C7" s="167" t="s">
        <v>1157</v>
      </c>
      <c r="D7" s="167" t="s">
        <v>739</v>
      </c>
      <c r="E7" s="184" t="s">
        <v>103</v>
      </c>
      <c r="H7" s="151"/>
    </row>
    <row r="8" spans="1:8" ht="12.75" customHeight="1">
      <c r="A8" s="197" t="s">
        <v>102</v>
      </c>
      <c r="B8" s="197"/>
      <c r="C8" s="200">
        <v>40500300</v>
      </c>
      <c r="D8" s="200" t="s">
        <v>1138</v>
      </c>
      <c r="E8" s="200" t="s">
        <v>1139</v>
      </c>
      <c r="H8" s="151"/>
    </row>
    <row r="9" spans="1:8" ht="12.75" customHeight="1">
      <c r="A9" s="198" t="s">
        <v>256</v>
      </c>
      <c r="B9" s="198"/>
      <c r="C9" s="202" t="s">
        <v>334</v>
      </c>
      <c r="D9" s="202" t="s">
        <v>1140</v>
      </c>
      <c r="E9" s="202" t="s">
        <v>1141</v>
      </c>
      <c r="H9" s="151"/>
    </row>
    <row r="10" spans="1:8" ht="12.75" customHeight="1">
      <c r="A10" s="201" t="s">
        <v>257</v>
      </c>
      <c r="B10" s="195"/>
      <c r="C10" s="195" t="s">
        <v>334</v>
      </c>
      <c r="D10" s="195" t="s">
        <v>1140</v>
      </c>
      <c r="E10" s="195" t="s">
        <v>1141</v>
      </c>
      <c r="H10" s="151"/>
    </row>
    <row r="11" spans="1:8" ht="12.75" customHeight="1">
      <c r="A11" s="199"/>
      <c r="B11" s="199"/>
      <c r="C11" s="196"/>
      <c r="D11" s="196"/>
      <c r="E11" s="196"/>
      <c r="H11" s="151"/>
    </row>
    <row r="12" spans="1:8" ht="12.75" customHeight="1">
      <c r="A12" s="198" t="s">
        <v>258</v>
      </c>
      <c r="B12" s="198"/>
      <c r="C12" s="202" t="s">
        <v>1142</v>
      </c>
      <c r="D12" s="202" t="s">
        <v>1143</v>
      </c>
      <c r="E12" s="202" t="s">
        <v>1144</v>
      </c>
      <c r="H12" s="151"/>
    </row>
    <row r="13" spans="1:8" ht="12.75" customHeight="1">
      <c r="A13" s="201" t="s">
        <v>259</v>
      </c>
      <c r="B13" s="195"/>
      <c r="C13" s="195" t="s">
        <v>1142</v>
      </c>
      <c r="D13" s="195" t="s">
        <v>1143</v>
      </c>
      <c r="E13" s="195" t="s">
        <v>1144</v>
      </c>
      <c r="H13" s="151"/>
    </row>
    <row r="14" spans="1:8" ht="12.75" customHeight="1">
      <c r="A14" s="199"/>
      <c r="B14" s="199"/>
      <c r="C14" s="196"/>
      <c r="D14" s="196"/>
      <c r="E14" s="196"/>
      <c r="H14" s="151"/>
    </row>
    <row r="15" spans="1:8" ht="12.75" customHeight="1">
      <c r="A15" s="198" t="s">
        <v>260</v>
      </c>
      <c r="B15" s="198"/>
      <c r="C15" s="202" t="s">
        <v>1145</v>
      </c>
      <c r="D15" s="202" t="s">
        <v>1146</v>
      </c>
      <c r="E15" s="202" t="s">
        <v>1147</v>
      </c>
      <c r="H15" s="151"/>
    </row>
    <row r="16" spans="1:8" ht="12.75" customHeight="1">
      <c r="A16" s="201" t="s">
        <v>261</v>
      </c>
      <c r="B16" s="195"/>
      <c r="C16" s="195" t="s">
        <v>1148</v>
      </c>
      <c r="D16" s="195" t="s">
        <v>1149</v>
      </c>
      <c r="E16" s="195" t="s">
        <v>1150</v>
      </c>
      <c r="H16" s="151"/>
    </row>
    <row r="17" spans="1:8" ht="12.75" customHeight="1">
      <c r="A17" s="201" t="s">
        <v>262</v>
      </c>
      <c r="B17" s="195"/>
      <c r="C17" s="195" t="s">
        <v>1151</v>
      </c>
      <c r="D17" s="195" t="s">
        <v>1152</v>
      </c>
      <c r="E17" s="195" t="s">
        <v>1153</v>
      </c>
      <c r="H17" s="151"/>
    </row>
    <row r="18" spans="1:8" ht="12.75" customHeight="1">
      <c r="A18" s="201" t="s">
        <v>263</v>
      </c>
      <c r="B18" s="195"/>
      <c r="C18" s="195" t="s">
        <v>1154</v>
      </c>
      <c r="D18" s="195" t="s">
        <v>1155</v>
      </c>
      <c r="E18" s="195" t="s">
        <v>1156</v>
      </c>
      <c r="H18" s="151"/>
    </row>
    <row r="19" spans="1:8" s="30" customFormat="1" ht="12.75" customHeight="1">
      <c r="A19" s="28"/>
      <c r="B19" s="28"/>
      <c r="C19" s="29"/>
      <c r="D19" s="29"/>
      <c r="E19" s="175"/>
      <c r="H19" s="151"/>
    </row>
    <row r="20" spans="1:8" s="30" customFormat="1" ht="12.75" customHeight="1">
      <c r="A20" s="28"/>
      <c r="B20" s="28"/>
      <c r="C20" s="29"/>
      <c r="D20" s="29"/>
      <c r="E20" s="175"/>
      <c r="H20" s="151"/>
    </row>
    <row r="21" spans="1:8" s="27" customFormat="1" ht="12.75" customHeight="1">
      <c r="A21" s="24" t="s">
        <v>730</v>
      </c>
      <c r="E21" s="176"/>
      <c r="H21" s="151"/>
    </row>
    <row r="22" spans="1:5" s="51" customFormat="1" ht="12.75" customHeight="1">
      <c r="A22" s="162" t="s">
        <v>6</v>
      </c>
      <c r="B22" s="163" t="s">
        <v>7</v>
      </c>
      <c r="C22" s="164" t="s">
        <v>1</v>
      </c>
      <c r="D22" s="164" t="s">
        <v>731</v>
      </c>
      <c r="E22" s="183" t="s">
        <v>2</v>
      </c>
    </row>
    <row r="23" spans="1:5" s="51" customFormat="1" ht="12.75" customHeight="1">
      <c r="A23" s="165" t="s">
        <v>8</v>
      </c>
      <c r="B23" s="166"/>
      <c r="C23" s="167" t="s">
        <v>1157</v>
      </c>
      <c r="D23" s="167" t="s">
        <v>739</v>
      </c>
      <c r="E23" s="184" t="s">
        <v>103</v>
      </c>
    </row>
    <row r="24" spans="1:5" ht="21" customHeight="1">
      <c r="A24" s="157" t="s">
        <v>636</v>
      </c>
      <c r="B24" s="157"/>
      <c r="C24" s="158">
        <v>40500300</v>
      </c>
      <c r="D24" s="158">
        <v>8308746.14</v>
      </c>
      <c r="E24" s="159" t="s">
        <v>1159</v>
      </c>
    </row>
    <row r="25" spans="1:5" ht="10.5" customHeight="1">
      <c r="A25" s="152" t="s">
        <v>637</v>
      </c>
      <c r="B25" s="152"/>
      <c r="C25" s="153">
        <v>800000</v>
      </c>
      <c r="D25" s="153">
        <v>486929.87</v>
      </c>
      <c r="E25" s="154" t="s">
        <v>1160</v>
      </c>
    </row>
    <row r="26" spans="1:5" ht="10.5" customHeight="1">
      <c r="A26" s="87" t="s">
        <v>639</v>
      </c>
      <c r="B26" s="87"/>
      <c r="C26" s="88">
        <v>760000</v>
      </c>
      <c r="D26" s="88">
        <v>475371.01</v>
      </c>
      <c r="E26" s="155" t="s">
        <v>1161</v>
      </c>
    </row>
    <row r="27" spans="1:5" ht="10.5" customHeight="1">
      <c r="A27" s="89" t="s">
        <v>1162</v>
      </c>
      <c r="B27" s="89"/>
      <c r="C27" s="90">
        <v>610000</v>
      </c>
      <c r="D27" s="90">
        <v>409406.25</v>
      </c>
      <c r="E27" s="156" t="s">
        <v>1163</v>
      </c>
    </row>
    <row r="28" spans="1:5" ht="10.5" customHeight="1">
      <c r="A28" s="203" t="s">
        <v>247</v>
      </c>
      <c r="B28" s="203"/>
      <c r="C28" s="204">
        <v>610000</v>
      </c>
      <c r="D28" s="204">
        <v>409406.25</v>
      </c>
      <c r="E28" s="205" t="s">
        <v>1163</v>
      </c>
    </row>
    <row r="29" spans="1:5" ht="10.5" customHeight="1">
      <c r="A29" s="206" t="s">
        <v>248</v>
      </c>
      <c r="B29" s="206"/>
      <c r="C29" s="207">
        <v>610000</v>
      </c>
      <c r="D29" s="207">
        <v>409406.25</v>
      </c>
      <c r="E29" s="208" t="s">
        <v>1163</v>
      </c>
    </row>
    <row r="30" spans="1:5" ht="10.5" customHeight="1">
      <c r="A30" s="56" t="s">
        <v>168</v>
      </c>
      <c r="B30" s="56" t="s">
        <v>249</v>
      </c>
      <c r="C30" s="66">
        <v>610000</v>
      </c>
      <c r="D30" s="66">
        <v>409406.25</v>
      </c>
      <c r="E30" s="149" t="s">
        <v>1163</v>
      </c>
    </row>
    <row r="31" spans="1:5" ht="10.5" customHeight="1">
      <c r="A31" s="56" t="s">
        <v>240</v>
      </c>
      <c r="B31" s="56" t="s">
        <v>17</v>
      </c>
      <c r="C31" s="66">
        <v>580000</v>
      </c>
      <c r="D31" s="66">
        <v>384457.33</v>
      </c>
      <c r="E31" s="149" t="s">
        <v>1164</v>
      </c>
    </row>
    <row r="32" spans="1:5" ht="10.5" customHeight="1">
      <c r="A32" s="56" t="s">
        <v>189</v>
      </c>
      <c r="B32" s="56" t="s">
        <v>30</v>
      </c>
      <c r="C32" s="66">
        <v>280000</v>
      </c>
      <c r="D32" s="66">
        <v>245933.87</v>
      </c>
      <c r="E32" s="149" t="s">
        <v>1165</v>
      </c>
    </row>
    <row r="33" spans="1:5" ht="10.5" customHeight="1">
      <c r="A33" s="178" t="s">
        <v>192</v>
      </c>
      <c r="B33" s="178" t="s">
        <v>33</v>
      </c>
      <c r="C33" s="108">
        <v>0</v>
      </c>
      <c r="D33" s="108">
        <v>86318.75</v>
      </c>
      <c r="E33" s="132" t="s">
        <v>167</v>
      </c>
    </row>
    <row r="34" spans="1:5" ht="10.5" customHeight="1">
      <c r="A34" s="178" t="s">
        <v>195</v>
      </c>
      <c r="B34" s="178" t="s">
        <v>35</v>
      </c>
      <c r="C34" s="108">
        <v>0</v>
      </c>
      <c r="D34" s="108">
        <v>9000</v>
      </c>
      <c r="E34" s="132" t="s">
        <v>167</v>
      </c>
    </row>
    <row r="35" spans="1:5" ht="10.5" customHeight="1">
      <c r="A35" s="178" t="s">
        <v>196</v>
      </c>
      <c r="B35" s="178" t="s">
        <v>36</v>
      </c>
      <c r="C35" s="108">
        <v>0</v>
      </c>
      <c r="D35" s="108">
        <v>121493.25</v>
      </c>
      <c r="E35" s="132" t="s">
        <v>167</v>
      </c>
    </row>
    <row r="36" spans="1:5" ht="10.5" customHeight="1">
      <c r="A36" s="178" t="s">
        <v>198</v>
      </c>
      <c r="B36" s="178" t="s">
        <v>38</v>
      </c>
      <c r="C36" s="108">
        <v>0</v>
      </c>
      <c r="D36" s="108">
        <v>29121.87</v>
      </c>
      <c r="E36" s="132" t="s">
        <v>167</v>
      </c>
    </row>
    <row r="37" spans="1:5" ht="10.5" customHeight="1">
      <c r="A37" s="56" t="s">
        <v>201</v>
      </c>
      <c r="B37" s="56" t="s">
        <v>40</v>
      </c>
      <c r="C37" s="66">
        <v>300000</v>
      </c>
      <c r="D37" s="66">
        <v>138523.46</v>
      </c>
      <c r="E37" s="149" t="s">
        <v>1166</v>
      </c>
    </row>
    <row r="38" spans="1:5" ht="10.5" customHeight="1">
      <c r="A38" s="178" t="s">
        <v>641</v>
      </c>
      <c r="B38" s="178" t="s">
        <v>642</v>
      </c>
      <c r="C38" s="108">
        <v>0</v>
      </c>
      <c r="D38" s="108">
        <v>86873.76</v>
      </c>
      <c r="E38" s="132" t="s">
        <v>167</v>
      </c>
    </row>
    <row r="39" spans="1:5" ht="10.5" customHeight="1">
      <c r="A39" s="178" t="s">
        <v>272</v>
      </c>
      <c r="B39" s="178" t="s">
        <v>41</v>
      </c>
      <c r="C39" s="108">
        <v>0</v>
      </c>
      <c r="D39" s="108">
        <v>10100.88</v>
      </c>
      <c r="E39" s="132" t="s">
        <v>167</v>
      </c>
    </row>
    <row r="40" spans="1:5" ht="10.5" customHeight="1">
      <c r="A40" s="178" t="s">
        <v>273</v>
      </c>
      <c r="B40" s="178" t="s">
        <v>42</v>
      </c>
      <c r="C40" s="108">
        <v>0</v>
      </c>
      <c r="D40" s="108">
        <v>26472.82</v>
      </c>
      <c r="E40" s="132" t="s">
        <v>167</v>
      </c>
    </row>
    <row r="41" spans="1:5" ht="10.5" customHeight="1">
      <c r="A41" s="178" t="s">
        <v>643</v>
      </c>
      <c r="B41" s="178" t="s">
        <v>644</v>
      </c>
      <c r="C41" s="108">
        <v>0</v>
      </c>
      <c r="D41" s="108">
        <v>7888.5</v>
      </c>
      <c r="E41" s="132" t="s">
        <v>167</v>
      </c>
    </row>
    <row r="42" spans="1:5" ht="10.5" customHeight="1">
      <c r="A42" s="178" t="s">
        <v>645</v>
      </c>
      <c r="B42" s="178" t="s">
        <v>646</v>
      </c>
      <c r="C42" s="108">
        <v>0</v>
      </c>
      <c r="D42" s="108">
        <v>937.5</v>
      </c>
      <c r="E42" s="132" t="s">
        <v>167</v>
      </c>
    </row>
    <row r="43" spans="1:5" ht="10.5" customHeight="1">
      <c r="A43" s="178" t="s">
        <v>274</v>
      </c>
      <c r="B43" s="178" t="s">
        <v>40</v>
      </c>
      <c r="C43" s="108">
        <v>0</v>
      </c>
      <c r="D43" s="108">
        <v>6250</v>
      </c>
      <c r="E43" s="132" t="s">
        <v>167</v>
      </c>
    </row>
    <row r="44" spans="1:5" ht="10.5" customHeight="1">
      <c r="A44" s="56" t="s">
        <v>241</v>
      </c>
      <c r="B44" s="56" t="s">
        <v>43</v>
      </c>
      <c r="C44" s="66">
        <v>30000</v>
      </c>
      <c r="D44" s="66">
        <v>24948.92</v>
      </c>
      <c r="E44" s="149" t="s">
        <v>1167</v>
      </c>
    </row>
    <row r="45" spans="1:5" ht="10.5" customHeight="1">
      <c r="A45" s="56" t="s">
        <v>204</v>
      </c>
      <c r="B45" s="56" t="s">
        <v>46</v>
      </c>
      <c r="C45" s="66">
        <v>30000</v>
      </c>
      <c r="D45" s="66">
        <v>24948.92</v>
      </c>
      <c r="E45" s="149" t="s">
        <v>1167</v>
      </c>
    </row>
    <row r="46" spans="1:5" ht="10.5" customHeight="1">
      <c r="A46" s="178" t="s">
        <v>647</v>
      </c>
      <c r="B46" s="178" t="s">
        <v>648</v>
      </c>
      <c r="C46" s="108">
        <v>0</v>
      </c>
      <c r="D46" s="108">
        <v>343.37</v>
      </c>
      <c r="E46" s="132" t="s">
        <v>167</v>
      </c>
    </row>
    <row r="47" spans="1:5" ht="10.5" customHeight="1">
      <c r="A47" s="178" t="s">
        <v>206</v>
      </c>
      <c r="B47" s="178" t="s">
        <v>48</v>
      </c>
      <c r="C47" s="108">
        <v>0</v>
      </c>
      <c r="D47" s="108">
        <v>24605.55</v>
      </c>
      <c r="E47" s="132" t="s">
        <v>167</v>
      </c>
    </row>
    <row r="48" spans="1:5" ht="10.5" customHeight="1">
      <c r="A48" s="89" t="s">
        <v>649</v>
      </c>
      <c r="B48" s="89"/>
      <c r="C48" s="90">
        <v>120000</v>
      </c>
      <c r="D48" s="90">
        <v>57964.76</v>
      </c>
      <c r="E48" s="156" t="s">
        <v>1168</v>
      </c>
    </row>
    <row r="49" spans="1:5" ht="10.5" customHeight="1">
      <c r="A49" s="203" t="s">
        <v>247</v>
      </c>
      <c r="B49" s="203"/>
      <c r="C49" s="204">
        <v>120000</v>
      </c>
      <c r="D49" s="204">
        <v>57964.76</v>
      </c>
      <c r="E49" s="205" t="s">
        <v>1168</v>
      </c>
    </row>
    <row r="50" spans="1:5" ht="10.5" customHeight="1">
      <c r="A50" s="206" t="s">
        <v>248</v>
      </c>
      <c r="B50" s="206"/>
      <c r="C50" s="207">
        <v>120000</v>
      </c>
      <c r="D50" s="207">
        <v>57964.76</v>
      </c>
      <c r="E50" s="208" t="s">
        <v>1168</v>
      </c>
    </row>
    <row r="51" spans="1:5" ht="10.5" customHeight="1">
      <c r="A51" s="56" t="s">
        <v>168</v>
      </c>
      <c r="B51" s="56" t="s">
        <v>249</v>
      </c>
      <c r="C51" s="66">
        <v>120000</v>
      </c>
      <c r="D51" s="66">
        <v>57964.76</v>
      </c>
      <c r="E51" s="149" t="s">
        <v>1168</v>
      </c>
    </row>
    <row r="52" spans="1:5" ht="10.5" customHeight="1">
      <c r="A52" s="56" t="s">
        <v>240</v>
      </c>
      <c r="B52" s="56" t="s">
        <v>17</v>
      </c>
      <c r="C52" s="66">
        <v>120000</v>
      </c>
      <c r="D52" s="66">
        <v>57964.76</v>
      </c>
      <c r="E52" s="149" t="s">
        <v>1168</v>
      </c>
    </row>
    <row r="53" spans="1:6" ht="10.5" customHeight="1">
      <c r="A53" s="56" t="s">
        <v>189</v>
      </c>
      <c r="B53" s="56" t="s">
        <v>30</v>
      </c>
      <c r="C53" s="66">
        <v>120000</v>
      </c>
      <c r="D53" s="66">
        <v>57964.76</v>
      </c>
      <c r="E53" s="149" t="s">
        <v>1168</v>
      </c>
      <c r="F53" s="54"/>
    </row>
    <row r="54" spans="1:5" ht="10.5" customHeight="1">
      <c r="A54" s="178" t="s">
        <v>198</v>
      </c>
      <c r="B54" s="178" t="s">
        <v>38</v>
      </c>
      <c r="C54" s="108">
        <v>0</v>
      </c>
      <c r="D54" s="108">
        <v>57964.76</v>
      </c>
      <c r="E54" s="132" t="s">
        <v>167</v>
      </c>
    </row>
    <row r="55" spans="1:5" ht="10.5" customHeight="1">
      <c r="A55" s="89" t="s">
        <v>650</v>
      </c>
      <c r="B55" s="89"/>
      <c r="C55" s="90">
        <v>30000</v>
      </c>
      <c r="D55" s="90">
        <v>8000</v>
      </c>
      <c r="E55" s="156" t="s">
        <v>1169</v>
      </c>
    </row>
    <row r="56" spans="1:5" ht="10.5" customHeight="1">
      <c r="A56" s="203" t="s">
        <v>247</v>
      </c>
      <c r="B56" s="203"/>
      <c r="C56" s="204">
        <v>30000</v>
      </c>
      <c r="D56" s="204">
        <v>8000</v>
      </c>
      <c r="E56" s="205" t="s">
        <v>1169</v>
      </c>
    </row>
    <row r="57" spans="1:5" ht="10.5" customHeight="1">
      <c r="A57" s="206" t="s">
        <v>248</v>
      </c>
      <c r="B57" s="206"/>
      <c r="C57" s="207">
        <v>30000</v>
      </c>
      <c r="D57" s="207">
        <v>8000</v>
      </c>
      <c r="E57" s="208" t="s">
        <v>1169</v>
      </c>
    </row>
    <row r="58" spans="1:5" ht="10.5" customHeight="1">
      <c r="A58" s="56" t="s">
        <v>168</v>
      </c>
      <c r="B58" s="56" t="s">
        <v>249</v>
      </c>
      <c r="C58" s="66">
        <v>30000</v>
      </c>
      <c r="D58" s="66">
        <v>8000</v>
      </c>
      <c r="E58" s="149" t="s">
        <v>1169</v>
      </c>
    </row>
    <row r="59" spans="1:5" ht="10.5" customHeight="1">
      <c r="A59" s="56" t="s">
        <v>240</v>
      </c>
      <c r="B59" s="56" t="s">
        <v>17</v>
      </c>
      <c r="C59" s="66">
        <v>30000</v>
      </c>
      <c r="D59" s="66">
        <v>8000</v>
      </c>
      <c r="E59" s="149" t="s">
        <v>1169</v>
      </c>
    </row>
    <row r="60" spans="1:5" ht="10.5" customHeight="1">
      <c r="A60" s="56" t="s">
        <v>189</v>
      </c>
      <c r="B60" s="56" t="s">
        <v>30</v>
      </c>
      <c r="C60" s="66">
        <v>30000</v>
      </c>
      <c r="D60" s="66">
        <v>8000</v>
      </c>
      <c r="E60" s="149" t="s">
        <v>1169</v>
      </c>
    </row>
    <row r="61" spans="1:5" ht="10.5" customHeight="1">
      <c r="A61" s="178" t="s">
        <v>196</v>
      </c>
      <c r="B61" s="178" t="s">
        <v>36</v>
      </c>
      <c r="C61" s="108">
        <v>0</v>
      </c>
      <c r="D61" s="108">
        <v>8000</v>
      </c>
      <c r="E61" s="132" t="s">
        <v>167</v>
      </c>
    </row>
    <row r="62" spans="1:5" ht="10.5" customHeight="1">
      <c r="A62" s="87" t="s">
        <v>651</v>
      </c>
      <c r="B62" s="87"/>
      <c r="C62" s="88">
        <v>40000</v>
      </c>
      <c r="D62" s="88">
        <v>11558.86</v>
      </c>
      <c r="E62" s="155" t="s">
        <v>1170</v>
      </c>
    </row>
    <row r="63" spans="1:5" ht="10.5" customHeight="1">
      <c r="A63" s="89" t="s">
        <v>1171</v>
      </c>
      <c r="B63" s="89"/>
      <c r="C63" s="90">
        <v>20000</v>
      </c>
      <c r="D63" s="90">
        <v>8100</v>
      </c>
      <c r="E63" s="156" t="s">
        <v>1172</v>
      </c>
    </row>
    <row r="64" spans="1:5" ht="10.5" customHeight="1">
      <c r="A64" s="203" t="s">
        <v>247</v>
      </c>
      <c r="B64" s="203"/>
      <c r="C64" s="204">
        <v>20000</v>
      </c>
      <c r="D64" s="204">
        <v>8100</v>
      </c>
      <c r="E64" s="205" t="s">
        <v>1172</v>
      </c>
    </row>
    <row r="65" spans="1:5" ht="10.5" customHeight="1">
      <c r="A65" s="206" t="s">
        <v>248</v>
      </c>
      <c r="B65" s="206"/>
      <c r="C65" s="207">
        <v>20000</v>
      </c>
      <c r="D65" s="207">
        <v>8100</v>
      </c>
      <c r="E65" s="208" t="s">
        <v>1172</v>
      </c>
    </row>
    <row r="66" spans="1:5" ht="10.5" customHeight="1">
      <c r="A66" s="56" t="s">
        <v>168</v>
      </c>
      <c r="B66" s="56" t="s">
        <v>249</v>
      </c>
      <c r="C66" s="66">
        <v>20000</v>
      </c>
      <c r="D66" s="66">
        <v>8100</v>
      </c>
      <c r="E66" s="149" t="s">
        <v>1172</v>
      </c>
    </row>
    <row r="67" spans="1:5" ht="10.5" customHeight="1">
      <c r="A67" s="56" t="s">
        <v>243</v>
      </c>
      <c r="B67" s="56" t="s">
        <v>58</v>
      </c>
      <c r="C67" s="66">
        <v>20000</v>
      </c>
      <c r="D67" s="66">
        <v>8100</v>
      </c>
      <c r="E67" s="149" t="s">
        <v>1172</v>
      </c>
    </row>
    <row r="68" spans="1:5" ht="10.5" customHeight="1">
      <c r="A68" s="56" t="s">
        <v>214</v>
      </c>
      <c r="B68" s="56" t="s">
        <v>9</v>
      </c>
      <c r="C68" s="66">
        <v>20000</v>
      </c>
      <c r="D68" s="66">
        <v>8100</v>
      </c>
      <c r="E68" s="149" t="s">
        <v>1172</v>
      </c>
    </row>
    <row r="69" spans="1:5" ht="10.5" customHeight="1">
      <c r="A69" s="178" t="s">
        <v>215</v>
      </c>
      <c r="B69" s="178" t="s">
        <v>59</v>
      </c>
      <c r="C69" s="108">
        <v>0</v>
      </c>
      <c r="D69" s="108">
        <v>8100</v>
      </c>
      <c r="E69" s="132" t="s">
        <v>167</v>
      </c>
    </row>
    <row r="70" spans="1:5" ht="10.5" customHeight="1">
      <c r="A70" s="89" t="s">
        <v>652</v>
      </c>
      <c r="B70" s="89"/>
      <c r="C70" s="90">
        <v>20000</v>
      </c>
      <c r="D70" s="90">
        <v>3458.86</v>
      </c>
      <c r="E70" s="156" t="s">
        <v>1173</v>
      </c>
    </row>
    <row r="71" spans="1:5" ht="10.5" customHeight="1">
      <c r="A71" s="203" t="s">
        <v>247</v>
      </c>
      <c r="B71" s="203"/>
      <c r="C71" s="204">
        <v>20000</v>
      </c>
      <c r="D71" s="204">
        <v>3458.86</v>
      </c>
      <c r="E71" s="205" t="s">
        <v>1173</v>
      </c>
    </row>
    <row r="72" spans="1:5" ht="10.5" customHeight="1">
      <c r="A72" s="206" t="s">
        <v>248</v>
      </c>
      <c r="B72" s="206"/>
      <c r="C72" s="207">
        <v>20000</v>
      </c>
      <c r="D72" s="207">
        <v>3458.86</v>
      </c>
      <c r="E72" s="208" t="s">
        <v>1173</v>
      </c>
    </row>
    <row r="73" spans="1:5" ht="10.5" customHeight="1">
      <c r="A73" s="56" t="s">
        <v>168</v>
      </c>
      <c r="B73" s="56" t="s">
        <v>249</v>
      </c>
      <c r="C73" s="66">
        <v>20000</v>
      </c>
      <c r="D73" s="66">
        <v>3458.86</v>
      </c>
      <c r="E73" s="149" t="s">
        <v>1173</v>
      </c>
    </row>
    <row r="74" spans="1:5" ht="10.5" customHeight="1">
      <c r="A74" s="56" t="s">
        <v>240</v>
      </c>
      <c r="B74" s="56" t="s">
        <v>17</v>
      </c>
      <c r="C74" s="66">
        <v>20000</v>
      </c>
      <c r="D74" s="66">
        <v>3458.86</v>
      </c>
      <c r="E74" s="149" t="s">
        <v>1173</v>
      </c>
    </row>
    <row r="75" spans="1:5" ht="10.5" customHeight="1">
      <c r="A75" s="56" t="s">
        <v>201</v>
      </c>
      <c r="B75" s="56" t="s">
        <v>40</v>
      </c>
      <c r="C75" s="66">
        <v>20000</v>
      </c>
      <c r="D75" s="66">
        <v>3458.86</v>
      </c>
      <c r="E75" s="149" t="s">
        <v>1173</v>
      </c>
    </row>
    <row r="76" spans="1:5" ht="10.5" customHeight="1">
      <c r="A76" s="178" t="s">
        <v>653</v>
      </c>
      <c r="B76" s="178" t="s">
        <v>654</v>
      </c>
      <c r="C76" s="108">
        <v>0</v>
      </c>
      <c r="D76" s="108">
        <v>3458.86</v>
      </c>
      <c r="E76" s="132" t="s">
        <v>167</v>
      </c>
    </row>
    <row r="77" spans="1:5" ht="10.5" customHeight="1">
      <c r="A77" s="152" t="s">
        <v>258</v>
      </c>
      <c r="B77" s="152"/>
      <c r="C77" s="153">
        <v>32494000</v>
      </c>
      <c r="D77" s="153">
        <v>6543395.94</v>
      </c>
      <c r="E77" s="154" t="s">
        <v>1174</v>
      </c>
    </row>
    <row r="78" spans="1:5" ht="10.5" customHeight="1">
      <c r="A78" s="87" t="s">
        <v>655</v>
      </c>
      <c r="B78" s="87"/>
      <c r="C78" s="88">
        <v>3397000</v>
      </c>
      <c r="D78" s="88">
        <v>1313973.03</v>
      </c>
      <c r="E78" s="155" t="s">
        <v>1175</v>
      </c>
    </row>
    <row r="79" spans="1:5" ht="10.5" customHeight="1">
      <c r="A79" s="89" t="s">
        <v>656</v>
      </c>
      <c r="B79" s="89"/>
      <c r="C79" s="90">
        <v>2114000</v>
      </c>
      <c r="D79" s="90">
        <v>765616.17</v>
      </c>
      <c r="E79" s="156" t="s">
        <v>1176</v>
      </c>
    </row>
    <row r="80" spans="1:5" ht="10.5" customHeight="1">
      <c r="A80" s="203" t="s">
        <v>247</v>
      </c>
      <c r="B80" s="203"/>
      <c r="C80" s="204">
        <v>2114000</v>
      </c>
      <c r="D80" s="204">
        <v>765616.17</v>
      </c>
      <c r="E80" s="205" t="s">
        <v>1176</v>
      </c>
    </row>
    <row r="81" spans="1:5" ht="10.5" customHeight="1">
      <c r="A81" s="206" t="s">
        <v>248</v>
      </c>
      <c r="B81" s="206"/>
      <c r="C81" s="207">
        <v>2114000</v>
      </c>
      <c r="D81" s="207">
        <v>765616.17</v>
      </c>
      <c r="E81" s="208" t="s">
        <v>1176</v>
      </c>
    </row>
    <row r="82" spans="1:5" ht="10.5" customHeight="1">
      <c r="A82" s="56" t="s">
        <v>168</v>
      </c>
      <c r="B82" s="56" t="s">
        <v>249</v>
      </c>
      <c r="C82" s="66">
        <v>2114000</v>
      </c>
      <c r="D82" s="66">
        <v>765616.17</v>
      </c>
      <c r="E82" s="149" t="s">
        <v>1176</v>
      </c>
    </row>
    <row r="83" spans="1:5" ht="10.5" customHeight="1">
      <c r="A83" s="56" t="s">
        <v>239</v>
      </c>
      <c r="B83" s="56" t="s">
        <v>10</v>
      </c>
      <c r="C83" s="66">
        <v>1569000</v>
      </c>
      <c r="D83" s="66">
        <v>490943.64</v>
      </c>
      <c r="E83" s="149" t="s">
        <v>1177</v>
      </c>
    </row>
    <row r="84" spans="1:5" ht="10.5" customHeight="1">
      <c r="A84" s="56" t="s">
        <v>170</v>
      </c>
      <c r="B84" s="56" t="s">
        <v>11</v>
      </c>
      <c r="C84" s="66">
        <v>1275000</v>
      </c>
      <c r="D84" s="66">
        <v>398353.77</v>
      </c>
      <c r="E84" s="149" t="s">
        <v>1178</v>
      </c>
    </row>
    <row r="85" spans="1:5" ht="10.5" customHeight="1">
      <c r="A85" s="178" t="s">
        <v>171</v>
      </c>
      <c r="B85" s="178" t="s">
        <v>12</v>
      </c>
      <c r="C85" s="108">
        <v>0</v>
      </c>
      <c r="D85" s="108">
        <v>398353.77</v>
      </c>
      <c r="E85" s="132" t="s">
        <v>167</v>
      </c>
    </row>
    <row r="86" spans="1:5" ht="10.5" customHeight="1">
      <c r="A86" s="56" t="s">
        <v>172</v>
      </c>
      <c r="B86" s="56" t="s">
        <v>13</v>
      </c>
      <c r="C86" s="66">
        <v>69000</v>
      </c>
      <c r="D86" s="66">
        <v>26410.44</v>
      </c>
      <c r="E86" s="149" t="s">
        <v>1179</v>
      </c>
    </row>
    <row r="87" spans="1:5" ht="10.5" customHeight="1">
      <c r="A87" s="178" t="s">
        <v>173</v>
      </c>
      <c r="B87" s="178" t="s">
        <v>13</v>
      </c>
      <c r="C87" s="108">
        <v>0</v>
      </c>
      <c r="D87" s="108">
        <v>26410.44</v>
      </c>
      <c r="E87" s="132" t="s">
        <v>167</v>
      </c>
    </row>
    <row r="88" spans="1:5" ht="10.5" customHeight="1">
      <c r="A88" s="56" t="s">
        <v>174</v>
      </c>
      <c r="B88" s="56" t="s">
        <v>14</v>
      </c>
      <c r="C88" s="66">
        <v>225000</v>
      </c>
      <c r="D88" s="66">
        <v>66179.43</v>
      </c>
      <c r="E88" s="149" t="s">
        <v>1180</v>
      </c>
    </row>
    <row r="89" spans="1:5" ht="10.5" customHeight="1">
      <c r="A89" s="178" t="s">
        <v>175</v>
      </c>
      <c r="B89" s="178" t="s">
        <v>15</v>
      </c>
      <c r="C89" s="108">
        <v>0</v>
      </c>
      <c r="D89" s="108">
        <v>65083.97</v>
      </c>
      <c r="E89" s="132" t="s">
        <v>167</v>
      </c>
    </row>
    <row r="90" spans="1:5" ht="10.5" customHeight="1">
      <c r="A90" s="178" t="s">
        <v>176</v>
      </c>
      <c r="B90" s="178" t="s">
        <v>16</v>
      </c>
      <c r="C90" s="108">
        <v>0</v>
      </c>
      <c r="D90" s="108">
        <v>1095.46</v>
      </c>
      <c r="E90" s="132" t="s">
        <v>167</v>
      </c>
    </row>
    <row r="91" spans="1:5" ht="10.5" customHeight="1">
      <c r="A91" s="56" t="s">
        <v>240</v>
      </c>
      <c r="B91" s="56" t="s">
        <v>17</v>
      </c>
      <c r="C91" s="66">
        <v>470000</v>
      </c>
      <c r="D91" s="66">
        <v>253459.76</v>
      </c>
      <c r="E91" s="149" t="s">
        <v>1181</v>
      </c>
    </row>
    <row r="92" spans="1:5" ht="10.5" customHeight="1">
      <c r="A92" s="56" t="s">
        <v>177</v>
      </c>
      <c r="B92" s="56" t="s">
        <v>18</v>
      </c>
      <c r="C92" s="66">
        <v>65000</v>
      </c>
      <c r="D92" s="66">
        <v>28856</v>
      </c>
      <c r="E92" s="149" t="s">
        <v>1182</v>
      </c>
    </row>
    <row r="93" spans="1:5" ht="10.5" customHeight="1">
      <c r="A93" s="178" t="s">
        <v>178</v>
      </c>
      <c r="B93" s="178" t="s">
        <v>19</v>
      </c>
      <c r="C93" s="108">
        <v>0</v>
      </c>
      <c r="D93" s="108">
        <v>14901.5</v>
      </c>
      <c r="E93" s="132" t="s">
        <v>167</v>
      </c>
    </row>
    <row r="94" spans="1:5" ht="10.5" customHeight="1">
      <c r="A94" s="178" t="s">
        <v>179</v>
      </c>
      <c r="B94" s="178" t="s">
        <v>20</v>
      </c>
      <c r="C94" s="108">
        <v>0</v>
      </c>
      <c r="D94" s="108">
        <v>7236</v>
      </c>
      <c r="E94" s="132" t="s">
        <v>167</v>
      </c>
    </row>
    <row r="95" spans="1:5" ht="10.5" customHeight="1">
      <c r="A95" s="178" t="s">
        <v>180</v>
      </c>
      <c r="B95" s="178" t="s">
        <v>21</v>
      </c>
      <c r="C95" s="108">
        <v>0</v>
      </c>
      <c r="D95" s="108">
        <v>5412.5</v>
      </c>
      <c r="E95" s="132" t="s">
        <v>167</v>
      </c>
    </row>
    <row r="96" spans="1:5" ht="10.5" customHeight="1">
      <c r="A96" s="178" t="s">
        <v>181</v>
      </c>
      <c r="B96" s="178" t="s">
        <v>22</v>
      </c>
      <c r="C96" s="108">
        <v>0</v>
      </c>
      <c r="D96" s="108">
        <v>1306</v>
      </c>
      <c r="E96" s="132" t="s">
        <v>167</v>
      </c>
    </row>
    <row r="97" spans="1:5" ht="10.5" customHeight="1">
      <c r="A97" s="56" t="s">
        <v>182</v>
      </c>
      <c r="B97" s="56" t="s">
        <v>23</v>
      </c>
      <c r="C97" s="66">
        <v>110000</v>
      </c>
      <c r="D97" s="66">
        <v>84079.11</v>
      </c>
      <c r="E97" s="149" t="s">
        <v>1183</v>
      </c>
    </row>
    <row r="98" spans="1:5" ht="10.5" customHeight="1">
      <c r="A98" s="178" t="s">
        <v>183</v>
      </c>
      <c r="B98" s="178" t="s">
        <v>24</v>
      </c>
      <c r="C98" s="108">
        <v>0</v>
      </c>
      <c r="D98" s="108">
        <v>73942.99</v>
      </c>
      <c r="E98" s="132" t="s">
        <v>167</v>
      </c>
    </row>
    <row r="99" spans="1:5" ht="10.5" customHeight="1">
      <c r="A99" s="178" t="s">
        <v>185</v>
      </c>
      <c r="B99" s="178" t="s">
        <v>26</v>
      </c>
      <c r="C99" s="108">
        <v>0</v>
      </c>
      <c r="D99" s="108">
        <v>8252.97</v>
      </c>
      <c r="E99" s="132" t="s">
        <v>167</v>
      </c>
    </row>
    <row r="100" spans="1:5" ht="10.5" customHeight="1">
      <c r="A100" s="178" t="s">
        <v>186</v>
      </c>
      <c r="B100" s="178" t="s">
        <v>27</v>
      </c>
      <c r="C100" s="108">
        <v>0</v>
      </c>
      <c r="D100" s="108">
        <v>734.4</v>
      </c>
      <c r="E100" s="132" t="s">
        <v>167</v>
      </c>
    </row>
    <row r="101" spans="1:5" ht="10.5" customHeight="1">
      <c r="A101" s="178" t="s">
        <v>187</v>
      </c>
      <c r="B101" s="178" t="s">
        <v>28</v>
      </c>
      <c r="C101" s="108">
        <v>0</v>
      </c>
      <c r="D101" s="108">
        <v>1148.75</v>
      </c>
      <c r="E101" s="132" t="s">
        <v>167</v>
      </c>
    </row>
    <row r="102" spans="1:5" ht="10.5" customHeight="1">
      <c r="A102" s="56" t="s">
        <v>189</v>
      </c>
      <c r="B102" s="56" t="s">
        <v>30</v>
      </c>
      <c r="C102" s="66">
        <v>290000</v>
      </c>
      <c r="D102" s="66">
        <v>140484.65</v>
      </c>
      <c r="E102" s="149" t="s">
        <v>1184</v>
      </c>
    </row>
    <row r="103" spans="1:5" ht="10.5" customHeight="1">
      <c r="A103" s="178" t="s">
        <v>190</v>
      </c>
      <c r="B103" s="178" t="s">
        <v>31</v>
      </c>
      <c r="C103" s="108">
        <v>0</v>
      </c>
      <c r="D103" s="108">
        <v>23958.42</v>
      </c>
      <c r="E103" s="132" t="s">
        <v>167</v>
      </c>
    </row>
    <row r="104" spans="1:5" ht="10.5" customHeight="1">
      <c r="A104" s="178" t="s">
        <v>191</v>
      </c>
      <c r="B104" s="178" t="s">
        <v>32</v>
      </c>
      <c r="C104" s="108">
        <v>0</v>
      </c>
      <c r="D104" s="108">
        <v>2231.25</v>
      </c>
      <c r="E104" s="132" t="s">
        <v>167</v>
      </c>
    </row>
    <row r="105" spans="1:5" ht="10.5" customHeight="1">
      <c r="A105" s="178" t="s">
        <v>192</v>
      </c>
      <c r="B105" s="178" t="s">
        <v>33</v>
      </c>
      <c r="C105" s="108">
        <v>0</v>
      </c>
      <c r="D105" s="108">
        <v>19918.75</v>
      </c>
      <c r="E105" s="132" t="s">
        <v>167</v>
      </c>
    </row>
    <row r="106" spans="1:5" ht="10.5" customHeight="1">
      <c r="A106" s="178" t="s">
        <v>193</v>
      </c>
      <c r="B106" s="178" t="s">
        <v>34</v>
      </c>
      <c r="C106" s="108">
        <v>0</v>
      </c>
      <c r="D106" s="108">
        <v>3134.43</v>
      </c>
      <c r="E106" s="132" t="s">
        <v>167</v>
      </c>
    </row>
    <row r="107" spans="1:5" ht="10.5" customHeight="1">
      <c r="A107" s="178" t="s">
        <v>195</v>
      </c>
      <c r="B107" s="178" t="s">
        <v>35</v>
      </c>
      <c r="C107" s="108">
        <v>0</v>
      </c>
      <c r="D107" s="108">
        <v>7200</v>
      </c>
      <c r="E107" s="132" t="s">
        <v>167</v>
      </c>
    </row>
    <row r="108" spans="1:5" ht="10.5" customHeight="1">
      <c r="A108" s="178" t="s">
        <v>196</v>
      </c>
      <c r="B108" s="178" t="s">
        <v>36</v>
      </c>
      <c r="C108" s="108">
        <v>0</v>
      </c>
      <c r="D108" s="108">
        <v>25165</v>
      </c>
      <c r="E108" s="132" t="s">
        <v>167</v>
      </c>
    </row>
    <row r="109" spans="1:5" ht="10.5" customHeight="1">
      <c r="A109" s="178" t="s">
        <v>197</v>
      </c>
      <c r="B109" s="178" t="s">
        <v>37</v>
      </c>
      <c r="C109" s="108">
        <v>0</v>
      </c>
      <c r="D109" s="108">
        <v>57924.8</v>
      </c>
      <c r="E109" s="132" t="s">
        <v>167</v>
      </c>
    </row>
    <row r="110" spans="1:5" ht="10.5" customHeight="1">
      <c r="A110" s="178" t="s">
        <v>198</v>
      </c>
      <c r="B110" s="178" t="s">
        <v>38</v>
      </c>
      <c r="C110" s="108">
        <v>0</v>
      </c>
      <c r="D110" s="108">
        <v>952</v>
      </c>
      <c r="E110" s="132" t="s">
        <v>167</v>
      </c>
    </row>
    <row r="111" spans="1:5" ht="10.5" customHeight="1">
      <c r="A111" s="56" t="s">
        <v>201</v>
      </c>
      <c r="B111" s="56" t="s">
        <v>40</v>
      </c>
      <c r="C111" s="66">
        <v>5000</v>
      </c>
      <c r="D111" s="66">
        <v>40</v>
      </c>
      <c r="E111" s="149" t="s">
        <v>1185</v>
      </c>
    </row>
    <row r="112" spans="1:5" ht="10.5" customHeight="1">
      <c r="A112" s="178" t="s">
        <v>643</v>
      </c>
      <c r="B112" s="178" t="s">
        <v>644</v>
      </c>
      <c r="C112" s="108">
        <v>0</v>
      </c>
      <c r="D112" s="108">
        <v>40</v>
      </c>
      <c r="E112" s="132" t="s">
        <v>167</v>
      </c>
    </row>
    <row r="113" spans="1:5" ht="10.5" customHeight="1">
      <c r="A113" s="56" t="s">
        <v>241</v>
      </c>
      <c r="B113" s="56" t="s">
        <v>43</v>
      </c>
      <c r="C113" s="66">
        <v>75000</v>
      </c>
      <c r="D113" s="66">
        <v>21212.77</v>
      </c>
      <c r="E113" s="149" t="s">
        <v>1186</v>
      </c>
    </row>
    <row r="114" spans="1:5" ht="10.5" customHeight="1">
      <c r="A114" s="56" t="s">
        <v>204</v>
      </c>
      <c r="B114" s="56" t="s">
        <v>46</v>
      </c>
      <c r="C114" s="66">
        <v>75000</v>
      </c>
      <c r="D114" s="66">
        <v>21212.77</v>
      </c>
      <c r="E114" s="149" t="s">
        <v>1186</v>
      </c>
    </row>
    <row r="115" spans="1:5" ht="10.5" customHeight="1">
      <c r="A115" s="178" t="s">
        <v>205</v>
      </c>
      <c r="B115" s="178" t="s">
        <v>47</v>
      </c>
      <c r="C115" s="108">
        <v>0</v>
      </c>
      <c r="D115" s="108">
        <v>20042.72</v>
      </c>
      <c r="E115" s="132" t="s">
        <v>167</v>
      </c>
    </row>
    <row r="116" spans="1:5" ht="10.5" customHeight="1">
      <c r="A116" s="178" t="s">
        <v>206</v>
      </c>
      <c r="B116" s="178" t="s">
        <v>48</v>
      </c>
      <c r="C116" s="108">
        <v>0</v>
      </c>
      <c r="D116" s="108">
        <v>1170.05</v>
      </c>
      <c r="E116" s="132" t="s">
        <v>167</v>
      </c>
    </row>
    <row r="117" spans="1:5" ht="10.5" customHeight="1">
      <c r="A117" s="89" t="s">
        <v>658</v>
      </c>
      <c r="B117" s="89"/>
      <c r="C117" s="90">
        <v>438000</v>
      </c>
      <c r="D117" s="90">
        <v>162151.7</v>
      </c>
      <c r="E117" s="156" t="s">
        <v>1187</v>
      </c>
    </row>
    <row r="118" spans="1:5" ht="10.5" customHeight="1">
      <c r="A118" s="203" t="s">
        <v>247</v>
      </c>
      <c r="B118" s="203"/>
      <c r="C118" s="204">
        <v>388000</v>
      </c>
      <c r="D118" s="204">
        <v>146548.73</v>
      </c>
      <c r="E118" s="205" t="s">
        <v>1188</v>
      </c>
    </row>
    <row r="119" spans="1:5" ht="10.5" customHeight="1">
      <c r="A119" s="206" t="s">
        <v>248</v>
      </c>
      <c r="B119" s="206"/>
      <c r="C119" s="207">
        <v>388000</v>
      </c>
      <c r="D119" s="207">
        <v>146548.73</v>
      </c>
      <c r="E119" s="208" t="s">
        <v>1188</v>
      </c>
    </row>
    <row r="120" spans="1:5" ht="10.5" customHeight="1">
      <c r="A120" s="56" t="s">
        <v>168</v>
      </c>
      <c r="B120" s="56" t="s">
        <v>249</v>
      </c>
      <c r="C120" s="66">
        <v>388000</v>
      </c>
      <c r="D120" s="66">
        <v>146548.73</v>
      </c>
      <c r="E120" s="149" t="s">
        <v>1188</v>
      </c>
    </row>
    <row r="121" spans="1:5" ht="10.5" customHeight="1">
      <c r="A121" s="56" t="s">
        <v>239</v>
      </c>
      <c r="B121" s="56" t="s">
        <v>10</v>
      </c>
      <c r="C121" s="66">
        <v>320000</v>
      </c>
      <c r="D121" s="66">
        <v>108722.39</v>
      </c>
      <c r="E121" s="149" t="s">
        <v>1189</v>
      </c>
    </row>
    <row r="122" spans="1:5" ht="10.5" customHeight="1">
      <c r="A122" s="56" t="s">
        <v>170</v>
      </c>
      <c r="B122" s="56" t="s">
        <v>11</v>
      </c>
      <c r="C122" s="66">
        <v>280000</v>
      </c>
      <c r="D122" s="66">
        <v>93936.16</v>
      </c>
      <c r="E122" s="149" t="s">
        <v>1190</v>
      </c>
    </row>
    <row r="123" spans="1:5" ht="10.5" customHeight="1">
      <c r="A123" s="178" t="s">
        <v>171</v>
      </c>
      <c r="B123" s="178" t="s">
        <v>12</v>
      </c>
      <c r="C123" s="108">
        <v>0</v>
      </c>
      <c r="D123" s="108">
        <v>93936.16</v>
      </c>
      <c r="E123" s="132" t="s">
        <v>167</v>
      </c>
    </row>
    <row r="124" spans="1:5" ht="10.5" customHeight="1">
      <c r="A124" s="56" t="s">
        <v>172</v>
      </c>
      <c r="B124" s="56" t="s">
        <v>13</v>
      </c>
      <c r="C124" s="66">
        <v>40000</v>
      </c>
      <c r="D124" s="66">
        <v>14786.23</v>
      </c>
      <c r="E124" s="149" t="s">
        <v>1191</v>
      </c>
    </row>
    <row r="125" spans="1:5" ht="10.5" customHeight="1">
      <c r="A125" s="178" t="s">
        <v>173</v>
      </c>
      <c r="B125" s="178" t="s">
        <v>13</v>
      </c>
      <c r="C125" s="108">
        <v>0</v>
      </c>
      <c r="D125" s="108">
        <v>14786.23</v>
      </c>
      <c r="E125" s="132" t="s">
        <v>167</v>
      </c>
    </row>
    <row r="126" spans="1:5" ht="10.5" customHeight="1">
      <c r="A126" s="56" t="s">
        <v>240</v>
      </c>
      <c r="B126" s="56" t="s">
        <v>17</v>
      </c>
      <c r="C126" s="66">
        <v>68000</v>
      </c>
      <c r="D126" s="66">
        <v>37826.34</v>
      </c>
      <c r="E126" s="149" t="s">
        <v>1192</v>
      </c>
    </row>
    <row r="127" spans="1:5" ht="10.5" customHeight="1">
      <c r="A127" s="56" t="s">
        <v>177</v>
      </c>
      <c r="B127" s="56" t="s">
        <v>18</v>
      </c>
      <c r="C127" s="66">
        <v>13000</v>
      </c>
      <c r="D127" s="66">
        <v>5652</v>
      </c>
      <c r="E127" s="149" t="s">
        <v>1193</v>
      </c>
    </row>
    <row r="128" spans="1:5" ht="10.5" customHeight="1">
      <c r="A128" s="178" t="s">
        <v>179</v>
      </c>
      <c r="B128" s="178" t="s">
        <v>20</v>
      </c>
      <c r="C128" s="108">
        <v>0</v>
      </c>
      <c r="D128" s="108">
        <v>5652</v>
      </c>
      <c r="E128" s="132" t="s">
        <v>167</v>
      </c>
    </row>
    <row r="129" spans="1:5" ht="10.5" customHeight="1">
      <c r="A129" s="56" t="s">
        <v>182</v>
      </c>
      <c r="B129" s="56" t="s">
        <v>23</v>
      </c>
      <c r="C129" s="66">
        <v>30000</v>
      </c>
      <c r="D129" s="66">
        <v>18841.95</v>
      </c>
      <c r="E129" s="149" t="s">
        <v>1194</v>
      </c>
    </row>
    <row r="130" spans="1:5" ht="10.5" customHeight="1">
      <c r="A130" s="178" t="s">
        <v>183</v>
      </c>
      <c r="B130" s="178" t="s">
        <v>24</v>
      </c>
      <c r="C130" s="108">
        <v>0</v>
      </c>
      <c r="D130" s="108">
        <v>9562.66</v>
      </c>
      <c r="E130" s="132" t="s">
        <v>167</v>
      </c>
    </row>
    <row r="131" spans="1:5" ht="10.5" customHeight="1">
      <c r="A131" s="178" t="s">
        <v>185</v>
      </c>
      <c r="B131" s="178" t="s">
        <v>26</v>
      </c>
      <c r="C131" s="108">
        <v>0</v>
      </c>
      <c r="D131" s="108">
        <v>6766.79</v>
      </c>
      <c r="E131" s="132" t="s">
        <v>167</v>
      </c>
    </row>
    <row r="132" spans="1:5" ht="10.5" customHeight="1">
      <c r="A132" s="178" t="s">
        <v>188</v>
      </c>
      <c r="B132" s="178" t="s">
        <v>29</v>
      </c>
      <c r="C132" s="108">
        <v>0</v>
      </c>
      <c r="D132" s="108">
        <v>2512.5</v>
      </c>
      <c r="E132" s="132" t="s">
        <v>167</v>
      </c>
    </row>
    <row r="133" spans="1:5" ht="10.5" customHeight="1">
      <c r="A133" s="56" t="s">
        <v>189</v>
      </c>
      <c r="B133" s="56" t="s">
        <v>30</v>
      </c>
      <c r="C133" s="66">
        <v>25000</v>
      </c>
      <c r="D133" s="66">
        <v>13332.39</v>
      </c>
      <c r="E133" s="149" t="s">
        <v>1195</v>
      </c>
    </row>
    <row r="134" spans="1:5" ht="10.5" customHeight="1">
      <c r="A134" s="178" t="s">
        <v>190</v>
      </c>
      <c r="B134" s="178" t="s">
        <v>31</v>
      </c>
      <c r="C134" s="108">
        <v>0</v>
      </c>
      <c r="D134" s="108">
        <v>3632.39</v>
      </c>
      <c r="E134" s="132" t="s">
        <v>167</v>
      </c>
    </row>
    <row r="135" spans="1:5" ht="10.5" customHeight="1">
      <c r="A135" s="178" t="s">
        <v>195</v>
      </c>
      <c r="B135" s="178" t="s">
        <v>35</v>
      </c>
      <c r="C135" s="108">
        <v>0</v>
      </c>
      <c r="D135" s="108">
        <v>3600</v>
      </c>
      <c r="E135" s="132" t="s">
        <v>167</v>
      </c>
    </row>
    <row r="136" spans="1:5" ht="10.5" customHeight="1">
      <c r="A136" s="178" t="s">
        <v>197</v>
      </c>
      <c r="B136" s="178" t="s">
        <v>37</v>
      </c>
      <c r="C136" s="108">
        <v>0</v>
      </c>
      <c r="D136" s="108">
        <v>6100</v>
      </c>
      <c r="E136" s="132" t="s">
        <v>167</v>
      </c>
    </row>
    <row r="137" spans="1:5" ht="10.5" customHeight="1">
      <c r="A137" s="203" t="s">
        <v>1196</v>
      </c>
      <c r="B137" s="203"/>
      <c r="C137" s="204">
        <v>50000</v>
      </c>
      <c r="D137" s="204">
        <v>15602.97</v>
      </c>
      <c r="E137" s="205" t="s">
        <v>1197</v>
      </c>
    </row>
    <row r="138" spans="1:5" ht="10.5" customHeight="1">
      <c r="A138" s="206" t="s">
        <v>1198</v>
      </c>
      <c r="B138" s="206"/>
      <c r="C138" s="207">
        <v>50000</v>
      </c>
      <c r="D138" s="207">
        <v>15602.97</v>
      </c>
      <c r="E138" s="208" t="s">
        <v>1197</v>
      </c>
    </row>
    <row r="139" spans="1:5" ht="10.5" customHeight="1">
      <c r="A139" s="56" t="s">
        <v>168</v>
      </c>
      <c r="B139" s="56" t="s">
        <v>249</v>
      </c>
      <c r="C139" s="66">
        <v>50000</v>
      </c>
      <c r="D139" s="66">
        <v>15602.97</v>
      </c>
      <c r="E139" s="149" t="s">
        <v>1197</v>
      </c>
    </row>
    <row r="140" spans="1:5" ht="10.5" customHeight="1">
      <c r="A140" s="56" t="s">
        <v>239</v>
      </c>
      <c r="B140" s="56" t="s">
        <v>10</v>
      </c>
      <c r="C140" s="66">
        <v>50000</v>
      </c>
      <c r="D140" s="66">
        <v>15602.97</v>
      </c>
      <c r="E140" s="149" t="s">
        <v>1197</v>
      </c>
    </row>
    <row r="141" spans="1:5" ht="10.5" customHeight="1">
      <c r="A141" s="56" t="s">
        <v>174</v>
      </c>
      <c r="B141" s="56" t="s">
        <v>14</v>
      </c>
      <c r="C141" s="66">
        <v>50000</v>
      </c>
      <c r="D141" s="66">
        <v>15602.97</v>
      </c>
      <c r="E141" s="149" t="s">
        <v>1197</v>
      </c>
    </row>
    <row r="142" spans="1:5" ht="10.5" customHeight="1">
      <c r="A142" s="178" t="s">
        <v>175</v>
      </c>
      <c r="B142" s="178" t="s">
        <v>15</v>
      </c>
      <c r="C142" s="108">
        <v>0</v>
      </c>
      <c r="D142" s="108">
        <v>15351.62</v>
      </c>
      <c r="E142" s="132" t="s">
        <v>167</v>
      </c>
    </row>
    <row r="143" spans="1:5" ht="10.5" customHeight="1">
      <c r="A143" s="178" t="s">
        <v>176</v>
      </c>
      <c r="B143" s="178" t="s">
        <v>16</v>
      </c>
      <c r="C143" s="108">
        <v>0</v>
      </c>
      <c r="D143" s="108">
        <v>251.35</v>
      </c>
      <c r="E143" s="132" t="s">
        <v>167</v>
      </c>
    </row>
    <row r="144" spans="1:5" ht="10.5" customHeight="1">
      <c r="A144" s="89" t="s">
        <v>660</v>
      </c>
      <c r="B144" s="89"/>
      <c r="C144" s="90">
        <v>96000</v>
      </c>
      <c r="D144" s="90">
        <v>12695.31</v>
      </c>
      <c r="E144" s="156" t="s">
        <v>1199</v>
      </c>
    </row>
    <row r="145" spans="1:5" ht="10.5" customHeight="1">
      <c r="A145" s="203" t="s">
        <v>247</v>
      </c>
      <c r="B145" s="203"/>
      <c r="C145" s="204">
        <v>96000</v>
      </c>
      <c r="D145" s="204">
        <v>12695.31</v>
      </c>
      <c r="E145" s="205" t="s">
        <v>1199</v>
      </c>
    </row>
    <row r="146" spans="1:5" ht="10.5" customHeight="1">
      <c r="A146" s="206" t="s">
        <v>248</v>
      </c>
      <c r="B146" s="206"/>
      <c r="C146" s="207">
        <v>96000</v>
      </c>
      <c r="D146" s="207">
        <v>12695.31</v>
      </c>
      <c r="E146" s="208" t="s">
        <v>1199</v>
      </c>
    </row>
    <row r="147" spans="1:5" ht="10.5" customHeight="1">
      <c r="A147" s="56" t="s">
        <v>168</v>
      </c>
      <c r="B147" s="56" t="s">
        <v>249</v>
      </c>
      <c r="C147" s="66">
        <v>96000</v>
      </c>
      <c r="D147" s="66">
        <v>12695.31</v>
      </c>
      <c r="E147" s="149" t="s">
        <v>1199</v>
      </c>
    </row>
    <row r="148" spans="1:5" ht="10.5" customHeight="1">
      <c r="A148" s="56" t="s">
        <v>240</v>
      </c>
      <c r="B148" s="56" t="s">
        <v>17</v>
      </c>
      <c r="C148" s="66">
        <v>96000</v>
      </c>
      <c r="D148" s="66">
        <v>12695.31</v>
      </c>
      <c r="E148" s="149" t="s">
        <v>1199</v>
      </c>
    </row>
    <row r="149" spans="1:5" ht="10.5" customHeight="1">
      <c r="A149" s="56" t="s">
        <v>182</v>
      </c>
      <c r="B149" s="56" t="s">
        <v>23</v>
      </c>
      <c r="C149" s="66">
        <v>10000</v>
      </c>
      <c r="D149" s="66">
        <v>0</v>
      </c>
      <c r="E149" s="149" t="s">
        <v>167</v>
      </c>
    </row>
    <row r="150" spans="1:5" ht="10.5" customHeight="1">
      <c r="A150" s="56" t="s">
        <v>189</v>
      </c>
      <c r="B150" s="56" t="s">
        <v>30</v>
      </c>
      <c r="C150" s="66">
        <v>70000</v>
      </c>
      <c r="D150" s="66">
        <v>9165.63</v>
      </c>
      <c r="E150" s="149" t="s">
        <v>1200</v>
      </c>
    </row>
    <row r="151" spans="1:5" ht="10.5" customHeight="1">
      <c r="A151" s="178" t="s">
        <v>191</v>
      </c>
      <c r="B151" s="178" t="s">
        <v>32</v>
      </c>
      <c r="C151" s="108">
        <v>0</v>
      </c>
      <c r="D151" s="108">
        <v>1803.46</v>
      </c>
      <c r="E151" s="132" t="s">
        <v>167</v>
      </c>
    </row>
    <row r="152" spans="1:5" ht="10.5" customHeight="1">
      <c r="A152" s="178" t="s">
        <v>192</v>
      </c>
      <c r="B152" s="178" t="s">
        <v>33</v>
      </c>
      <c r="C152" s="108">
        <v>0</v>
      </c>
      <c r="D152" s="108">
        <v>480</v>
      </c>
      <c r="E152" s="132" t="s">
        <v>167</v>
      </c>
    </row>
    <row r="153" spans="1:5" ht="10.5" customHeight="1">
      <c r="A153" s="178" t="s">
        <v>198</v>
      </c>
      <c r="B153" s="178" t="s">
        <v>38</v>
      </c>
      <c r="C153" s="108">
        <v>0</v>
      </c>
      <c r="D153" s="108">
        <v>6882.17</v>
      </c>
      <c r="E153" s="132" t="s">
        <v>167</v>
      </c>
    </row>
    <row r="154" spans="1:5" ht="10.5" customHeight="1">
      <c r="A154" s="56" t="s">
        <v>201</v>
      </c>
      <c r="B154" s="56" t="s">
        <v>40</v>
      </c>
      <c r="C154" s="66">
        <v>16000</v>
      </c>
      <c r="D154" s="66">
        <v>3529.68</v>
      </c>
      <c r="E154" s="149" t="s">
        <v>1201</v>
      </c>
    </row>
    <row r="155" spans="1:5" ht="10.5" customHeight="1">
      <c r="A155" s="178" t="s">
        <v>272</v>
      </c>
      <c r="B155" s="178" t="s">
        <v>41</v>
      </c>
      <c r="C155" s="108">
        <v>0</v>
      </c>
      <c r="D155" s="108">
        <v>3529.68</v>
      </c>
      <c r="E155" s="132" t="s">
        <v>167</v>
      </c>
    </row>
    <row r="156" spans="1:5" ht="10.5" customHeight="1">
      <c r="A156" s="89" t="s">
        <v>661</v>
      </c>
      <c r="B156" s="89"/>
      <c r="C156" s="90">
        <v>56000</v>
      </c>
      <c r="D156" s="90">
        <v>16602.38</v>
      </c>
      <c r="E156" s="156" t="s">
        <v>1202</v>
      </c>
    </row>
    <row r="157" spans="1:5" ht="10.5" customHeight="1">
      <c r="A157" s="203" t="s">
        <v>247</v>
      </c>
      <c r="B157" s="203"/>
      <c r="C157" s="204">
        <v>56000</v>
      </c>
      <c r="D157" s="204">
        <v>16602.38</v>
      </c>
      <c r="E157" s="205" t="s">
        <v>1202</v>
      </c>
    </row>
    <row r="158" spans="1:5" ht="10.5" customHeight="1">
      <c r="A158" s="206" t="s">
        <v>248</v>
      </c>
      <c r="B158" s="206"/>
      <c r="C158" s="207">
        <v>56000</v>
      </c>
      <c r="D158" s="207">
        <v>16602.38</v>
      </c>
      <c r="E158" s="208" t="s">
        <v>1202</v>
      </c>
    </row>
    <row r="159" spans="1:5" ht="10.5" customHeight="1">
      <c r="A159" s="56" t="s">
        <v>168</v>
      </c>
      <c r="B159" s="56" t="s">
        <v>249</v>
      </c>
      <c r="C159" s="66">
        <v>56000</v>
      </c>
      <c r="D159" s="66">
        <v>16602.38</v>
      </c>
      <c r="E159" s="149" t="s">
        <v>1202</v>
      </c>
    </row>
    <row r="160" spans="1:5" ht="10.5" customHeight="1">
      <c r="A160" s="56" t="s">
        <v>240</v>
      </c>
      <c r="B160" s="56" t="s">
        <v>17</v>
      </c>
      <c r="C160" s="66">
        <v>6000</v>
      </c>
      <c r="D160" s="66">
        <v>496</v>
      </c>
      <c r="E160" s="149" t="s">
        <v>1203</v>
      </c>
    </row>
    <row r="161" spans="1:5" ht="10.5" customHeight="1">
      <c r="A161" s="56" t="s">
        <v>199</v>
      </c>
      <c r="B161" s="56" t="s">
        <v>39</v>
      </c>
      <c r="C161" s="66">
        <v>6000</v>
      </c>
      <c r="D161" s="66">
        <v>496</v>
      </c>
      <c r="E161" s="149" t="s">
        <v>1203</v>
      </c>
    </row>
    <row r="162" spans="1:5" ht="10.5" customHeight="1">
      <c r="A162" s="178" t="s">
        <v>200</v>
      </c>
      <c r="B162" s="178" t="s">
        <v>39</v>
      </c>
      <c r="C162" s="108">
        <v>0</v>
      </c>
      <c r="D162" s="108">
        <v>496</v>
      </c>
      <c r="E162" s="132" t="s">
        <v>167</v>
      </c>
    </row>
    <row r="163" spans="1:5" ht="10.5" customHeight="1">
      <c r="A163" s="56" t="s">
        <v>242</v>
      </c>
      <c r="B163" s="56" t="s">
        <v>50</v>
      </c>
      <c r="C163" s="66">
        <v>50000</v>
      </c>
      <c r="D163" s="66">
        <v>16106.38</v>
      </c>
      <c r="E163" s="149" t="s">
        <v>1204</v>
      </c>
    </row>
    <row r="164" spans="1:5" ht="10.5" customHeight="1">
      <c r="A164" s="56" t="s">
        <v>208</v>
      </c>
      <c r="B164" s="56" t="s">
        <v>51</v>
      </c>
      <c r="C164" s="66">
        <v>50000</v>
      </c>
      <c r="D164" s="66">
        <v>16106.38</v>
      </c>
      <c r="E164" s="149" t="s">
        <v>1204</v>
      </c>
    </row>
    <row r="165" spans="1:5" ht="10.5" customHeight="1">
      <c r="A165" s="178" t="s">
        <v>662</v>
      </c>
      <c r="B165" s="178" t="s">
        <v>663</v>
      </c>
      <c r="C165" s="108">
        <v>0</v>
      </c>
      <c r="D165" s="108">
        <v>16106.38</v>
      </c>
      <c r="E165" s="132" t="s">
        <v>167</v>
      </c>
    </row>
    <row r="166" spans="1:5" ht="10.5" customHeight="1">
      <c r="A166" s="89" t="s">
        <v>1205</v>
      </c>
      <c r="B166" s="89"/>
      <c r="C166" s="90">
        <v>93000</v>
      </c>
      <c r="D166" s="90">
        <v>19438.53</v>
      </c>
      <c r="E166" s="156" t="s">
        <v>1206</v>
      </c>
    </row>
    <row r="167" spans="1:5" ht="10.5" customHeight="1">
      <c r="A167" s="203" t="s">
        <v>247</v>
      </c>
      <c r="B167" s="203"/>
      <c r="C167" s="204">
        <v>93000</v>
      </c>
      <c r="D167" s="204">
        <v>19438.53</v>
      </c>
      <c r="E167" s="205" t="s">
        <v>1206</v>
      </c>
    </row>
    <row r="168" spans="1:5" ht="10.5" customHeight="1">
      <c r="A168" s="206" t="s">
        <v>248</v>
      </c>
      <c r="B168" s="206"/>
      <c r="C168" s="207">
        <v>93000</v>
      </c>
      <c r="D168" s="207">
        <v>19438.53</v>
      </c>
      <c r="E168" s="208" t="s">
        <v>1206</v>
      </c>
    </row>
    <row r="169" spans="1:5" ht="10.5" customHeight="1">
      <c r="A169" s="56" t="s">
        <v>168</v>
      </c>
      <c r="B169" s="56" t="s">
        <v>249</v>
      </c>
      <c r="C169" s="66">
        <v>12000</v>
      </c>
      <c r="D169" s="66">
        <v>1292.96</v>
      </c>
      <c r="E169" s="149" t="s">
        <v>1207</v>
      </c>
    </row>
    <row r="170" spans="1:5" ht="10.5" customHeight="1">
      <c r="A170" s="56" t="s">
        <v>241</v>
      </c>
      <c r="B170" s="56" t="s">
        <v>43</v>
      </c>
      <c r="C170" s="66">
        <v>12000</v>
      </c>
      <c r="D170" s="66">
        <v>1292.96</v>
      </c>
      <c r="E170" s="149" t="s">
        <v>1207</v>
      </c>
    </row>
    <row r="171" spans="1:5" ht="10.5" customHeight="1">
      <c r="A171" s="56" t="s">
        <v>202</v>
      </c>
      <c r="B171" s="56" t="s">
        <v>44</v>
      </c>
      <c r="C171" s="66">
        <v>12000</v>
      </c>
      <c r="D171" s="66">
        <v>1292.96</v>
      </c>
      <c r="E171" s="149" t="s">
        <v>1207</v>
      </c>
    </row>
    <row r="172" spans="1:5" ht="10.5" customHeight="1">
      <c r="A172" s="178" t="s">
        <v>203</v>
      </c>
      <c r="B172" s="178" t="s">
        <v>45</v>
      </c>
      <c r="C172" s="108">
        <v>0</v>
      </c>
      <c r="D172" s="108">
        <v>1292.96</v>
      </c>
      <c r="E172" s="132" t="s">
        <v>167</v>
      </c>
    </row>
    <row r="173" spans="1:5" ht="10.5" customHeight="1">
      <c r="A173" s="56" t="s">
        <v>232</v>
      </c>
      <c r="B173" s="56" t="s">
        <v>75</v>
      </c>
      <c r="C173" s="66">
        <v>81000</v>
      </c>
      <c r="D173" s="66">
        <v>18145.57</v>
      </c>
      <c r="E173" s="149" t="s">
        <v>1208</v>
      </c>
    </row>
    <row r="174" spans="1:5" ht="10.5" customHeight="1">
      <c r="A174" s="56" t="s">
        <v>279</v>
      </c>
      <c r="B174" s="56" t="s">
        <v>76</v>
      </c>
      <c r="C174" s="66">
        <v>81000</v>
      </c>
      <c r="D174" s="66">
        <v>18145.57</v>
      </c>
      <c r="E174" s="149" t="s">
        <v>1208</v>
      </c>
    </row>
    <row r="175" spans="1:5" ht="10.5" customHeight="1">
      <c r="A175" s="56" t="s">
        <v>233</v>
      </c>
      <c r="B175" s="56" t="s">
        <v>77</v>
      </c>
      <c r="C175" s="66">
        <v>81000</v>
      </c>
      <c r="D175" s="66">
        <v>18145.57</v>
      </c>
      <c r="E175" s="149" t="s">
        <v>1208</v>
      </c>
    </row>
    <row r="176" spans="1:5" ht="10.5" customHeight="1">
      <c r="A176" s="178" t="s">
        <v>1209</v>
      </c>
      <c r="B176" s="178" t="s">
        <v>1210</v>
      </c>
      <c r="C176" s="108">
        <v>0</v>
      </c>
      <c r="D176" s="108">
        <v>18145.57</v>
      </c>
      <c r="E176" s="132" t="s">
        <v>167</v>
      </c>
    </row>
    <row r="177" spans="1:5" ht="10.5" customHeight="1">
      <c r="A177" s="89" t="s">
        <v>664</v>
      </c>
      <c r="B177" s="89"/>
      <c r="C177" s="90">
        <v>80000</v>
      </c>
      <c r="D177" s="90">
        <v>13875</v>
      </c>
      <c r="E177" s="156" t="s">
        <v>1211</v>
      </c>
    </row>
    <row r="178" spans="1:5" ht="10.5" customHeight="1">
      <c r="A178" s="203" t="s">
        <v>247</v>
      </c>
      <c r="B178" s="203"/>
      <c r="C178" s="204">
        <v>80000</v>
      </c>
      <c r="D178" s="204">
        <v>13875</v>
      </c>
      <c r="E178" s="205" t="s">
        <v>1211</v>
      </c>
    </row>
    <row r="179" spans="1:5" ht="10.5" customHeight="1">
      <c r="A179" s="206" t="s">
        <v>248</v>
      </c>
      <c r="B179" s="206"/>
      <c r="C179" s="207">
        <v>80000</v>
      </c>
      <c r="D179" s="207">
        <v>13875</v>
      </c>
      <c r="E179" s="208" t="s">
        <v>1211</v>
      </c>
    </row>
    <row r="180" spans="1:5" ht="10.5" customHeight="1">
      <c r="A180" s="56" t="s">
        <v>218</v>
      </c>
      <c r="B180" s="56" t="s">
        <v>60</v>
      </c>
      <c r="C180" s="66">
        <v>80000</v>
      </c>
      <c r="D180" s="66">
        <v>13875</v>
      </c>
      <c r="E180" s="149" t="s">
        <v>1211</v>
      </c>
    </row>
    <row r="181" spans="1:5" ht="10.5" customHeight="1">
      <c r="A181" s="56" t="s">
        <v>244</v>
      </c>
      <c r="B181" s="56" t="s">
        <v>61</v>
      </c>
      <c r="C181" s="66">
        <v>80000</v>
      </c>
      <c r="D181" s="66">
        <v>13875</v>
      </c>
      <c r="E181" s="149" t="s">
        <v>1211</v>
      </c>
    </row>
    <row r="182" spans="1:5" ht="10.5" customHeight="1">
      <c r="A182" s="56" t="s">
        <v>223</v>
      </c>
      <c r="B182" s="56" t="s">
        <v>66</v>
      </c>
      <c r="C182" s="66">
        <v>60000</v>
      </c>
      <c r="D182" s="66">
        <v>7850</v>
      </c>
      <c r="E182" s="149" t="s">
        <v>1212</v>
      </c>
    </row>
    <row r="183" spans="1:5" ht="10.5" customHeight="1">
      <c r="A183" s="178" t="s">
        <v>224</v>
      </c>
      <c r="B183" s="178" t="s">
        <v>67</v>
      </c>
      <c r="C183" s="108">
        <v>0</v>
      </c>
      <c r="D183" s="108">
        <v>4750</v>
      </c>
      <c r="E183" s="132" t="s">
        <v>167</v>
      </c>
    </row>
    <row r="184" spans="1:5" ht="10.5" customHeight="1">
      <c r="A184" s="178" t="s">
        <v>225</v>
      </c>
      <c r="B184" s="178" t="s">
        <v>68</v>
      </c>
      <c r="C184" s="108">
        <v>0</v>
      </c>
      <c r="D184" s="108">
        <v>3100</v>
      </c>
      <c r="E184" s="132" t="s">
        <v>167</v>
      </c>
    </row>
    <row r="185" spans="1:5" ht="10.5" customHeight="1">
      <c r="A185" s="56" t="s">
        <v>229</v>
      </c>
      <c r="B185" s="56" t="s">
        <v>72</v>
      </c>
      <c r="C185" s="66">
        <v>20000</v>
      </c>
      <c r="D185" s="66">
        <v>6025</v>
      </c>
      <c r="E185" s="149" t="s">
        <v>1213</v>
      </c>
    </row>
    <row r="186" spans="1:5" ht="10.5" customHeight="1">
      <c r="A186" s="178" t="s">
        <v>665</v>
      </c>
      <c r="B186" s="178" t="s">
        <v>666</v>
      </c>
      <c r="C186" s="108">
        <v>0</v>
      </c>
      <c r="D186" s="108">
        <v>6025</v>
      </c>
      <c r="E186" s="132" t="s">
        <v>167</v>
      </c>
    </row>
    <row r="187" spans="1:5" ht="10.5" customHeight="1">
      <c r="A187" s="89" t="s">
        <v>667</v>
      </c>
      <c r="B187" s="89"/>
      <c r="C187" s="90">
        <v>200000</v>
      </c>
      <c r="D187" s="90">
        <v>256520.63</v>
      </c>
      <c r="E187" s="156" t="s">
        <v>1214</v>
      </c>
    </row>
    <row r="188" spans="1:5" ht="10.5" customHeight="1">
      <c r="A188" s="203" t="s">
        <v>1196</v>
      </c>
      <c r="B188" s="203"/>
      <c r="C188" s="204">
        <v>0</v>
      </c>
      <c r="D188" s="204">
        <v>98592.76</v>
      </c>
      <c r="E188" s="205" t="s">
        <v>167</v>
      </c>
    </row>
    <row r="189" spans="1:5" ht="10.5" customHeight="1">
      <c r="A189" s="206" t="s">
        <v>1215</v>
      </c>
      <c r="B189" s="206"/>
      <c r="C189" s="207">
        <v>0</v>
      </c>
      <c r="D189" s="207">
        <v>98592.76</v>
      </c>
      <c r="E189" s="208" t="s">
        <v>167</v>
      </c>
    </row>
    <row r="190" spans="1:5" ht="10.5" customHeight="1">
      <c r="A190" s="56" t="s">
        <v>218</v>
      </c>
      <c r="B190" s="56" t="s">
        <v>60</v>
      </c>
      <c r="C190" s="66">
        <v>0</v>
      </c>
      <c r="D190" s="66">
        <v>98592.76</v>
      </c>
      <c r="E190" s="149" t="s">
        <v>167</v>
      </c>
    </row>
    <row r="191" spans="1:5" ht="10.5" customHeight="1">
      <c r="A191" s="56" t="s">
        <v>244</v>
      </c>
      <c r="B191" s="56" t="s">
        <v>61</v>
      </c>
      <c r="C191" s="66">
        <v>0</v>
      </c>
      <c r="D191" s="66">
        <v>98592.76</v>
      </c>
      <c r="E191" s="149" t="s">
        <v>167</v>
      </c>
    </row>
    <row r="192" spans="1:5" ht="10.5" customHeight="1">
      <c r="A192" s="56" t="s">
        <v>1216</v>
      </c>
      <c r="B192" s="56" t="s">
        <v>1217</v>
      </c>
      <c r="C192" s="66">
        <v>0</v>
      </c>
      <c r="D192" s="66">
        <v>98592.76</v>
      </c>
      <c r="E192" s="149" t="s">
        <v>167</v>
      </c>
    </row>
    <row r="193" spans="1:5" ht="10.5" customHeight="1">
      <c r="A193" s="178" t="s">
        <v>1218</v>
      </c>
      <c r="B193" s="178" t="s">
        <v>1219</v>
      </c>
      <c r="C193" s="108">
        <v>0</v>
      </c>
      <c r="D193" s="108">
        <v>98592.76</v>
      </c>
      <c r="E193" s="132" t="s">
        <v>167</v>
      </c>
    </row>
    <row r="194" spans="1:5" ht="10.5" customHeight="1">
      <c r="A194" s="203" t="s">
        <v>1220</v>
      </c>
      <c r="B194" s="203"/>
      <c r="C194" s="204">
        <v>200000</v>
      </c>
      <c r="D194" s="204">
        <v>157927.87</v>
      </c>
      <c r="E194" s="205" t="s">
        <v>1221</v>
      </c>
    </row>
    <row r="195" spans="1:5" ht="10.5" customHeight="1">
      <c r="A195" s="206" t="s">
        <v>1222</v>
      </c>
      <c r="B195" s="206"/>
      <c r="C195" s="207">
        <v>200000</v>
      </c>
      <c r="D195" s="207">
        <v>157927.87</v>
      </c>
      <c r="E195" s="208" t="s">
        <v>1221</v>
      </c>
    </row>
    <row r="196" spans="1:5" ht="10.5" customHeight="1">
      <c r="A196" s="56" t="s">
        <v>218</v>
      </c>
      <c r="B196" s="56" t="s">
        <v>60</v>
      </c>
      <c r="C196" s="66">
        <v>200000</v>
      </c>
      <c r="D196" s="66">
        <v>157927.87</v>
      </c>
      <c r="E196" s="149" t="s">
        <v>1221</v>
      </c>
    </row>
    <row r="197" spans="1:5" ht="10.5" customHeight="1">
      <c r="A197" s="56" t="s">
        <v>244</v>
      </c>
      <c r="B197" s="56" t="s">
        <v>61</v>
      </c>
      <c r="C197" s="66">
        <v>200000</v>
      </c>
      <c r="D197" s="66">
        <v>157927.87</v>
      </c>
      <c r="E197" s="149" t="s">
        <v>1221</v>
      </c>
    </row>
    <row r="198" spans="1:5" ht="10.5" customHeight="1">
      <c r="A198" s="56" t="s">
        <v>1216</v>
      </c>
      <c r="B198" s="56" t="s">
        <v>1217</v>
      </c>
      <c r="C198" s="66">
        <v>200000</v>
      </c>
      <c r="D198" s="66">
        <v>157927.87</v>
      </c>
      <c r="E198" s="149" t="s">
        <v>1221</v>
      </c>
    </row>
    <row r="199" spans="1:5" ht="10.5" customHeight="1">
      <c r="A199" s="178" t="s">
        <v>1218</v>
      </c>
      <c r="B199" s="178" t="s">
        <v>1219</v>
      </c>
      <c r="C199" s="108">
        <v>0</v>
      </c>
      <c r="D199" s="108">
        <v>157927.87</v>
      </c>
      <c r="E199" s="132" t="s">
        <v>167</v>
      </c>
    </row>
    <row r="200" spans="1:5" ht="10.5" customHeight="1">
      <c r="A200" s="89" t="s">
        <v>668</v>
      </c>
      <c r="B200" s="89"/>
      <c r="C200" s="90">
        <v>260000</v>
      </c>
      <c r="D200" s="90">
        <v>67073.31</v>
      </c>
      <c r="E200" s="156" t="s">
        <v>1223</v>
      </c>
    </row>
    <row r="201" spans="1:5" ht="10.5" customHeight="1">
      <c r="A201" s="203" t="s">
        <v>1196</v>
      </c>
      <c r="B201" s="203"/>
      <c r="C201" s="204">
        <v>260000</v>
      </c>
      <c r="D201" s="204">
        <v>67073.31</v>
      </c>
      <c r="E201" s="205" t="s">
        <v>1223</v>
      </c>
    </row>
    <row r="202" spans="1:5" ht="10.5" customHeight="1">
      <c r="A202" s="206" t="s">
        <v>1224</v>
      </c>
      <c r="B202" s="206"/>
      <c r="C202" s="207">
        <v>260000</v>
      </c>
      <c r="D202" s="207">
        <v>67073.31</v>
      </c>
      <c r="E202" s="208" t="s">
        <v>1223</v>
      </c>
    </row>
    <row r="203" spans="1:5" ht="10.5" customHeight="1">
      <c r="A203" s="56" t="s">
        <v>168</v>
      </c>
      <c r="B203" s="56" t="s">
        <v>249</v>
      </c>
      <c r="C203" s="66">
        <v>260000</v>
      </c>
      <c r="D203" s="66">
        <v>67073.31</v>
      </c>
      <c r="E203" s="149" t="s">
        <v>1223</v>
      </c>
    </row>
    <row r="204" spans="1:5" ht="10.5" customHeight="1">
      <c r="A204" s="56" t="s">
        <v>239</v>
      </c>
      <c r="B204" s="56" t="s">
        <v>10</v>
      </c>
      <c r="C204" s="66">
        <v>250000</v>
      </c>
      <c r="D204" s="66">
        <v>65379.87</v>
      </c>
      <c r="E204" s="149" t="s">
        <v>1225</v>
      </c>
    </row>
    <row r="205" spans="1:5" ht="10.5" customHeight="1">
      <c r="A205" s="56" t="s">
        <v>170</v>
      </c>
      <c r="B205" s="56" t="s">
        <v>11</v>
      </c>
      <c r="C205" s="66">
        <v>210000</v>
      </c>
      <c r="D205" s="66">
        <v>55730.31</v>
      </c>
      <c r="E205" s="149" t="s">
        <v>1226</v>
      </c>
    </row>
    <row r="206" spans="1:5" ht="10.5" customHeight="1">
      <c r="A206" s="178" t="s">
        <v>171</v>
      </c>
      <c r="B206" s="178" t="s">
        <v>12</v>
      </c>
      <c r="C206" s="108">
        <v>0</v>
      </c>
      <c r="D206" s="108">
        <v>55730.31</v>
      </c>
      <c r="E206" s="132" t="s">
        <v>167</v>
      </c>
    </row>
    <row r="207" spans="1:5" ht="10.5" customHeight="1">
      <c r="A207" s="56" t="s">
        <v>174</v>
      </c>
      <c r="B207" s="56" t="s">
        <v>14</v>
      </c>
      <c r="C207" s="66">
        <v>40000</v>
      </c>
      <c r="D207" s="66">
        <v>9649.56</v>
      </c>
      <c r="E207" s="149" t="s">
        <v>1227</v>
      </c>
    </row>
    <row r="208" spans="1:5" ht="10.5" customHeight="1">
      <c r="A208" s="178" t="s">
        <v>175</v>
      </c>
      <c r="B208" s="178" t="s">
        <v>15</v>
      </c>
      <c r="C208" s="108">
        <v>0</v>
      </c>
      <c r="D208" s="108">
        <v>9649.56</v>
      </c>
      <c r="E208" s="132" t="s">
        <v>167</v>
      </c>
    </row>
    <row r="209" spans="1:5" ht="10.5" customHeight="1">
      <c r="A209" s="56" t="s">
        <v>240</v>
      </c>
      <c r="B209" s="56" t="s">
        <v>17</v>
      </c>
      <c r="C209" s="66">
        <v>10000</v>
      </c>
      <c r="D209" s="66">
        <v>1693.44</v>
      </c>
      <c r="E209" s="149" t="s">
        <v>1228</v>
      </c>
    </row>
    <row r="210" spans="1:5" ht="10.5" customHeight="1">
      <c r="A210" s="56" t="s">
        <v>177</v>
      </c>
      <c r="B210" s="56" t="s">
        <v>18</v>
      </c>
      <c r="C210" s="66">
        <v>10000</v>
      </c>
      <c r="D210" s="66">
        <v>1693.44</v>
      </c>
      <c r="E210" s="149" t="s">
        <v>1228</v>
      </c>
    </row>
    <row r="211" spans="1:5" ht="10.5" customHeight="1">
      <c r="A211" s="178" t="s">
        <v>179</v>
      </c>
      <c r="B211" s="178" t="s">
        <v>20</v>
      </c>
      <c r="C211" s="108">
        <v>0</v>
      </c>
      <c r="D211" s="108">
        <v>1693.44</v>
      </c>
      <c r="E211" s="132" t="s">
        <v>167</v>
      </c>
    </row>
    <row r="212" spans="1:5" s="27" customFormat="1" ht="10.5" customHeight="1">
      <c r="A212" s="89" t="s">
        <v>669</v>
      </c>
      <c r="B212" s="89"/>
      <c r="C212" s="90">
        <v>60000</v>
      </c>
      <c r="D212" s="90">
        <v>0</v>
      </c>
      <c r="E212" s="156" t="s">
        <v>167</v>
      </c>
    </row>
    <row r="213" spans="1:5" s="23" customFormat="1" ht="10.5" customHeight="1">
      <c r="A213" s="203" t="s">
        <v>1196</v>
      </c>
      <c r="B213" s="203"/>
      <c r="C213" s="204">
        <v>60000</v>
      </c>
      <c r="D213" s="204">
        <v>0</v>
      </c>
      <c r="E213" s="205" t="s">
        <v>167</v>
      </c>
    </row>
    <row r="214" spans="1:5" s="23" customFormat="1" ht="10.5" customHeight="1">
      <c r="A214" s="206" t="s">
        <v>1229</v>
      </c>
      <c r="B214" s="206"/>
      <c r="C214" s="207">
        <v>60000</v>
      </c>
      <c r="D214" s="207">
        <v>0</v>
      </c>
      <c r="E214" s="208" t="s">
        <v>167</v>
      </c>
    </row>
    <row r="215" spans="1:5" ht="10.5" customHeight="1">
      <c r="A215" s="56" t="s">
        <v>168</v>
      </c>
      <c r="B215" s="56" t="s">
        <v>249</v>
      </c>
      <c r="C215" s="66">
        <v>60000</v>
      </c>
      <c r="D215" s="66">
        <v>0</v>
      </c>
      <c r="E215" s="149" t="s">
        <v>167</v>
      </c>
    </row>
    <row r="216" spans="1:5" ht="10.5" customHeight="1">
      <c r="A216" s="56" t="s">
        <v>240</v>
      </c>
      <c r="B216" s="56" t="s">
        <v>17</v>
      </c>
      <c r="C216" s="66">
        <v>60000</v>
      </c>
      <c r="D216" s="66">
        <v>0</v>
      </c>
      <c r="E216" s="149" t="s">
        <v>167</v>
      </c>
    </row>
    <row r="217" spans="1:5" ht="10.5" customHeight="1">
      <c r="A217" s="56" t="s">
        <v>199</v>
      </c>
      <c r="B217" s="56" t="s">
        <v>39</v>
      </c>
      <c r="C217" s="66">
        <v>60000</v>
      </c>
      <c r="D217" s="66">
        <v>0</v>
      </c>
      <c r="E217" s="149" t="s">
        <v>167</v>
      </c>
    </row>
    <row r="218" spans="1:5" ht="10.5" customHeight="1">
      <c r="A218" s="87" t="s">
        <v>670</v>
      </c>
      <c r="B218" s="87"/>
      <c r="C218" s="88">
        <v>6072000</v>
      </c>
      <c r="D218" s="88">
        <v>194213.61</v>
      </c>
      <c r="E218" s="155" t="s">
        <v>1230</v>
      </c>
    </row>
    <row r="219" spans="1:5" ht="10.5" customHeight="1">
      <c r="A219" s="89" t="s">
        <v>671</v>
      </c>
      <c r="B219" s="89"/>
      <c r="C219" s="90">
        <v>25000</v>
      </c>
      <c r="D219" s="90">
        <v>6715.39</v>
      </c>
      <c r="E219" s="156" t="s">
        <v>1231</v>
      </c>
    </row>
    <row r="220" spans="1:5" ht="10.5" customHeight="1">
      <c r="A220" s="203" t="s">
        <v>247</v>
      </c>
      <c r="B220" s="203"/>
      <c r="C220" s="204">
        <v>25000</v>
      </c>
      <c r="D220" s="204">
        <v>6715.39</v>
      </c>
      <c r="E220" s="205" t="s">
        <v>1231</v>
      </c>
    </row>
    <row r="221" spans="1:5" ht="10.5" customHeight="1">
      <c r="A221" s="206" t="s">
        <v>248</v>
      </c>
      <c r="B221" s="206"/>
      <c r="C221" s="207">
        <v>25000</v>
      </c>
      <c r="D221" s="207">
        <v>6715.39</v>
      </c>
      <c r="E221" s="208" t="s">
        <v>1231</v>
      </c>
    </row>
    <row r="222" spans="1:5" ht="10.5" customHeight="1">
      <c r="A222" s="56" t="s">
        <v>168</v>
      </c>
      <c r="B222" s="56" t="s">
        <v>249</v>
      </c>
      <c r="C222" s="66">
        <v>25000</v>
      </c>
      <c r="D222" s="66">
        <v>6715.39</v>
      </c>
      <c r="E222" s="149" t="s">
        <v>1231</v>
      </c>
    </row>
    <row r="223" spans="1:5" ht="10.5" customHeight="1">
      <c r="A223" s="56" t="s">
        <v>240</v>
      </c>
      <c r="B223" s="56" t="s">
        <v>17</v>
      </c>
      <c r="C223" s="66">
        <v>25000</v>
      </c>
      <c r="D223" s="66">
        <v>6715.39</v>
      </c>
      <c r="E223" s="149" t="s">
        <v>1231</v>
      </c>
    </row>
    <row r="224" spans="1:5" ht="10.5" customHeight="1">
      <c r="A224" s="56" t="s">
        <v>182</v>
      </c>
      <c r="B224" s="56" t="s">
        <v>23</v>
      </c>
      <c r="C224" s="66">
        <v>8000</v>
      </c>
      <c r="D224" s="66">
        <v>3139.62</v>
      </c>
      <c r="E224" s="149" t="s">
        <v>1232</v>
      </c>
    </row>
    <row r="225" spans="1:5" ht="10.5" customHeight="1">
      <c r="A225" s="178" t="s">
        <v>185</v>
      </c>
      <c r="B225" s="178" t="s">
        <v>26</v>
      </c>
      <c r="C225" s="108">
        <v>0</v>
      </c>
      <c r="D225" s="108">
        <v>3139.62</v>
      </c>
      <c r="E225" s="132" t="s">
        <v>167</v>
      </c>
    </row>
    <row r="226" spans="1:5" ht="10.5" customHeight="1">
      <c r="A226" s="56" t="s">
        <v>189</v>
      </c>
      <c r="B226" s="56" t="s">
        <v>30</v>
      </c>
      <c r="C226" s="66">
        <v>17000</v>
      </c>
      <c r="D226" s="66">
        <v>3575.77</v>
      </c>
      <c r="E226" s="149" t="s">
        <v>1233</v>
      </c>
    </row>
    <row r="227" spans="1:5" ht="10.5" customHeight="1">
      <c r="A227" s="178" t="s">
        <v>191</v>
      </c>
      <c r="B227" s="178" t="s">
        <v>32</v>
      </c>
      <c r="C227" s="108">
        <v>0</v>
      </c>
      <c r="D227" s="108">
        <v>3300.48</v>
      </c>
      <c r="E227" s="132" t="s">
        <v>167</v>
      </c>
    </row>
    <row r="228" spans="1:5" ht="10.5" customHeight="1">
      <c r="A228" s="178" t="s">
        <v>193</v>
      </c>
      <c r="B228" s="178" t="s">
        <v>34</v>
      </c>
      <c r="C228" s="108">
        <v>0</v>
      </c>
      <c r="D228" s="108">
        <v>275.29</v>
      </c>
      <c r="E228" s="132" t="s">
        <v>167</v>
      </c>
    </row>
    <row r="229" spans="1:5" ht="10.5" customHeight="1">
      <c r="A229" s="89" t="s">
        <v>672</v>
      </c>
      <c r="B229" s="89"/>
      <c r="C229" s="90">
        <v>20000</v>
      </c>
      <c r="D229" s="90">
        <v>8927.22</v>
      </c>
      <c r="E229" s="156" t="s">
        <v>1234</v>
      </c>
    </row>
    <row r="230" spans="1:5" ht="10.5" customHeight="1">
      <c r="A230" s="203" t="s">
        <v>247</v>
      </c>
      <c r="B230" s="203"/>
      <c r="C230" s="204">
        <v>20000</v>
      </c>
      <c r="D230" s="204">
        <v>8927.22</v>
      </c>
      <c r="E230" s="205" t="s">
        <v>1234</v>
      </c>
    </row>
    <row r="231" spans="1:5" ht="10.5" customHeight="1">
      <c r="A231" s="206" t="s">
        <v>248</v>
      </c>
      <c r="B231" s="206"/>
      <c r="C231" s="207">
        <v>20000</v>
      </c>
      <c r="D231" s="207">
        <v>8927.22</v>
      </c>
      <c r="E231" s="208" t="s">
        <v>1234</v>
      </c>
    </row>
    <row r="232" spans="1:5" ht="10.5" customHeight="1">
      <c r="A232" s="56" t="s">
        <v>168</v>
      </c>
      <c r="B232" s="56" t="s">
        <v>249</v>
      </c>
      <c r="C232" s="66">
        <v>20000</v>
      </c>
      <c r="D232" s="66">
        <v>8927.22</v>
      </c>
      <c r="E232" s="149" t="s">
        <v>1234</v>
      </c>
    </row>
    <row r="233" spans="1:5" ht="10.5" customHeight="1">
      <c r="A233" s="56" t="s">
        <v>240</v>
      </c>
      <c r="B233" s="56" t="s">
        <v>17</v>
      </c>
      <c r="C233" s="66">
        <v>20000</v>
      </c>
      <c r="D233" s="66">
        <v>8927.22</v>
      </c>
      <c r="E233" s="149" t="s">
        <v>1234</v>
      </c>
    </row>
    <row r="234" spans="1:5" ht="10.5" customHeight="1">
      <c r="A234" s="56" t="s">
        <v>182</v>
      </c>
      <c r="B234" s="56" t="s">
        <v>23</v>
      </c>
      <c r="C234" s="66">
        <v>8000</v>
      </c>
      <c r="D234" s="66">
        <v>4993.35</v>
      </c>
      <c r="E234" s="149" t="s">
        <v>1235</v>
      </c>
    </row>
    <row r="235" spans="1:5" ht="10.5" customHeight="1">
      <c r="A235" s="178" t="s">
        <v>185</v>
      </c>
      <c r="B235" s="178" t="s">
        <v>26</v>
      </c>
      <c r="C235" s="108">
        <v>0</v>
      </c>
      <c r="D235" s="108">
        <v>4993.35</v>
      </c>
      <c r="E235" s="132" t="s">
        <v>167</v>
      </c>
    </row>
    <row r="236" spans="1:5" ht="10.5" customHeight="1">
      <c r="A236" s="56" t="s">
        <v>189</v>
      </c>
      <c r="B236" s="56" t="s">
        <v>30</v>
      </c>
      <c r="C236" s="66">
        <v>12000</v>
      </c>
      <c r="D236" s="66">
        <v>3933.87</v>
      </c>
      <c r="E236" s="149" t="s">
        <v>1236</v>
      </c>
    </row>
    <row r="237" spans="1:5" ht="10.5" customHeight="1">
      <c r="A237" s="178" t="s">
        <v>191</v>
      </c>
      <c r="B237" s="178" t="s">
        <v>32</v>
      </c>
      <c r="C237" s="108">
        <v>0</v>
      </c>
      <c r="D237" s="108">
        <v>3594.23</v>
      </c>
      <c r="E237" s="132" t="s">
        <v>167</v>
      </c>
    </row>
    <row r="238" spans="1:5" ht="10.5" customHeight="1">
      <c r="A238" s="178" t="s">
        <v>193</v>
      </c>
      <c r="B238" s="178" t="s">
        <v>34</v>
      </c>
      <c r="C238" s="108">
        <v>0</v>
      </c>
      <c r="D238" s="108">
        <v>339.64</v>
      </c>
      <c r="E238" s="132" t="s">
        <v>167</v>
      </c>
    </row>
    <row r="239" spans="1:5" ht="10.5" customHeight="1">
      <c r="A239" s="89" t="s">
        <v>673</v>
      </c>
      <c r="B239" s="89"/>
      <c r="C239" s="90">
        <v>26000</v>
      </c>
      <c r="D239" s="90">
        <v>10716.68</v>
      </c>
      <c r="E239" s="156" t="s">
        <v>1237</v>
      </c>
    </row>
    <row r="240" spans="1:5" ht="10.5" customHeight="1">
      <c r="A240" s="203" t="s">
        <v>247</v>
      </c>
      <c r="B240" s="203"/>
      <c r="C240" s="204">
        <v>26000</v>
      </c>
      <c r="D240" s="204">
        <v>10716.68</v>
      </c>
      <c r="E240" s="205" t="s">
        <v>1237</v>
      </c>
    </row>
    <row r="241" spans="1:5" ht="10.5" customHeight="1">
      <c r="A241" s="206" t="s">
        <v>248</v>
      </c>
      <c r="B241" s="206"/>
      <c r="C241" s="207">
        <v>26000</v>
      </c>
      <c r="D241" s="207">
        <v>10716.68</v>
      </c>
      <c r="E241" s="208" t="s">
        <v>1237</v>
      </c>
    </row>
    <row r="242" spans="1:5" ht="10.5" customHeight="1">
      <c r="A242" s="56" t="s">
        <v>168</v>
      </c>
      <c r="B242" s="56" t="s">
        <v>249</v>
      </c>
      <c r="C242" s="66">
        <v>26000</v>
      </c>
      <c r="D242" s="66">
        <v>10716.68</v>
      </c>
      <c r="E242" s="149" t="s">
        <v>1237</v>
      </c>
    </row>
    <row r="243" spans="1:5" ht="10.5" customHeight="1">
      <c r="A243" s="56" t="s">
        <v>240</v>
      </c>
      <c r="B243" s="56" t="s">
        <v>17</v>
      </c>
      <c r="C243" s="66">
        <v>26000</v>
      </c>
      <c r="D243" s="66">
        <v>10716.68</v>
      </c>
      <c r="E243" s="149" t="s">
        <v>1237</v>
      </c>
    </row>
    <row r="244" spans="1:5" ht="10.5" customHeight="1">
      <c r="A244" s="56" t="s">
        <v>182</v>
      </c>
      <c r="B244" s="56" t="s">
        <v>23</v>
      </c>
      <c r="C244" s="66">
        <v>9000</v>
      </c>
      <c r="D244" s="66">
        <v>6584.47</v>
      </c>
      <c r="E244" s="149" t="s">
        <v>1238</v>
      </c>
    </row>
    <row r="245" spans="1:5" ht="10.5" customHeight="1">
      <c r="A245" s="178" t="s">
        <v>185</v>
      </c>
      <c r="B245" s="178" t="s">
        <v>26</v>
      </c>
      <c r="C245" s="108">
        <v>0</v>
      </c>
      <c r="D245" s="108">
        <v>6584.47</v>
      </c>
      <c r="E245" s="132" t="s">
        <v>167</v>
      </c>
    </row>
    <row r="246" spans="1:5" ht="10.5" customHeight="1">
      <c r="A246" s="56" t="s">
        <v>189</v>
      </c>
      <c r="B246" s="56" t="s">
        <v>30</v>
      </c>
      <c r="C246" s="66">
        <v>17000</v>
      </c>
      <c r="D246" s="66">
        <v>4132.21</v>
      </c>
      <c r="E246" s="149" t="s">
        <v>1239</v>
      </c>
    </row>
    <row r="247" spans="1:5" ht="10.5" customHeight="1">
      <c r="A247" s="178" t="s">
        <v>191</v>
      </c>
      <c r="B247" s="178" t="s">
        <v>32</v>
      </c>
      <c r="C247" s="108">
        <v>0</v>
      </c>
      <c r="D247" s="108">
        <v>3787.98</v>
      </c>
      <c r="E247" s="132" t="s">
        <v>167</v>
      </c>
    </row>
    <row r="248" spans="1:5" ht="10.5" customHeight="1">
      <c r="A248" s="178" t="s">
        <v>193</v>
      </c>
      <c r="B248" s="178" t="s">
        <v>34</v>
      </c>
      <c r="C248" s="108">
        <v>0</v>
      </c>
      <c r="D248" s="108">
        <v>344.23</v>
      </c>
      <c r="E248" s="132" t="s">
        <v>167</v>
      </c>
    </row>
    <row r="249" spans="1:5" ht="10.5" customHeight="1">
      <c r="A249" s="89" t="s">
        <v>674</v>
      </c>
      <c r="B249" s="89"/>
      <c r="C249" s="90">
        <v>2000</v>
      </c>
      <c r="D249" s="90">
        <v>8047.96</v>
      </c>
      <c r="E249" s="156" t="s">
        <v>1240</v>
      </c>
    </row>
    <row r="250" spans="1:5" ht="10.5" customHeight="1">
      <c r="A250" s="203" t="s">
        <v>247</v>
      </c>
      <c r="B250" s="203"/>
      <c r="C250" s="204">
        <v>2000</v>
      </c>
      <c r="D250" s="204">
        <v>8047.96</v>
      </c>
      <c r="E250" s="205" t="s">
        <v>1240</v>
      </c>
    </row>
    <row r="251" spans="1:5" ht="10.5" customHeight="1">
      <c r="A251" s="206" t="s">
        <v>248</v>
      </c>
      <c r="B251" s="206"/>
      <c r="C251" s="207">
        <v>2000</v>
      </c>
      <c r="D251" s="207">
        <v>8047.96</v>
      </c>
      <c r="E251" s="208" t="s">
        <v>1240</v>
      </c>
    </row>
    <row r="252" spans="1:5" ht="10.5" customHeight="1">
      <c r="A252" s="56" t="s">
        <v>168</v>
      </c>
      <c r="B252" s="56" t="s">
        <v>249</v>
      </c>
      <c r="C252" s="66">
        <v>2000</v>
      </c>
      <c r="D252" s="66">
        <v>8047.96</v>
      </c>
      <c r="E252" s="149" t="s">
        <v>1240</v>
      </c>
    </row>
    <row r="253" spans="1:5" ht="10.5" customHeight="1">
      <c r="A253" s="56" t="s">
        <v>240</v>
      </c>
      <c r="B253" s="56" t="s">
        <v>17</v>
      </c>
      <c r="C253" s="66">
        <v>2000</v>
      </c>
      <c r="D253" s="66">
        <v>8047.96</v>
      </c>
      <c r="E253" s="149" t="s">
        <v>1240</v>
      </c>
    </row>
    <row r="254" spans="1:5" ht="10.5" customHeight="1">
      <c r="A254" s="56" t="s">
        <v>182</v>
      </c>
      <c r="B254" s="56" t="s">
        <v>23</v>
      </c>
      <c r="C254" s="66">
        <v>2000</v>
      </c>
      <c r="D254" s="66">
        <v>8047.96</v>
      </c>
      <c r="E254" s="149" t="s">
        <v>1240</v>
      </c>
    </row>
    <row r="255" spans="1:5" ht="10.5" customHeight="1">
      <c r="A255" s="178" t="s">
        <v>185</v>
      </c>
      <c r="B255" s="178" t="s">
        <v>26</v>
      </c>
      <c r="C255" s="108">
        <v>0</v>
      </c>
      <c r="D255" s="108">
        <v>8047.96</v>
      </c>
      <c r="E255" s="132" t="s">
        <v>167</v>
      </c>
    </row>
    <row r="256" spans="1:5" ht="10.5" customHeight="1">
      <c r="A256" s="89" t="s">
        <v>675</v>
      </c>
      <c r="B256" s="89"/>
      <c r="C256" s="90">
        <v>107000</v>
      </c>
      <c r="D256" s="90">
        <v>31119.56</v>
      </c>
      <c r="E256" s="156" t="s">
        <v>1241</v>
      </c>
    </row>
    <row r="257" spans="1:5" ht="10.5" customHeight="1">
      <c r="A257" s="203" t="s">
        <v>247</v>
      </c>
      <c r="B257" s="203"/>
      <c r="C257" s="204">
        <v>107000</v>
      </c>
      <c r="D257" s="204">
        <v>31119.56</v>
      </c>
      <c r="E257" s="205" t="s">
        <v>1241</v>
      </c>
    </row>
    <row r="258" spans="1:5" ht="10.5" customHeight="1">
      <c r="A258" s="206" t="s">
        <v>248</v>
      </c>
      <c r="B258" s="206"/>
      <c r="C258" s="207">
        <v>107000</v>
      </c>
      <c r="D258" s="207">
        <v>31119.56</v>
      </c>
      <c r="E258" s="208" t="s">
        <v>1241</v>
      </c>
    </row>
    <row r="259" spans="1:5" ht="10.5" customHeight="1">
      <c r="A259" s="56" t="s">
        <v>168</v>
      </c>
      <c r="B259" s="56" t="s">
        <v>249</v>
      </c>
      <c r="C259" s="66">
        <v>107000</v>
      </c>
      <c r="D259" s="66">
        <v>31119.56</v>
      </c>
      <c r="E259" s="149" t="s">
        <v>1241</v>
      </c>
    </row>
    <row r="260" spans="1:5" ht="10.5" customHeight="1">
      <c r="A260" s="56" t="s">
        <v>240</v>
      </c>
      <c r="B260" s="56" t="s">
        <v>17</v>
      </c>
      <c r="C260" s="66">
        <v>107000</v>
      </c>
      <c r="D260" s="66">
        <v>31119.56</v>
      </c>
      <c r="E260" s="149" t="s">
        <v>1241</v>
      </c>
    </row>
    <row r="261" spans="1:5" ht="10.5" customHeight="1">
      <c r="A261" s="56" t="s">
        <v>182</v>
      </c>
      <c r="B261" s="56" t="s">
        <v>23</v>
      </c>
      <c r="C261" s="66">
        <v>12000</v>
      </c>
      <c r="D261" s="66">
        <v>14319.31</v>
      </c>
      <c r="E261" s="149" t="s">
        <v>1242</v>
      </c>
    </row>
    <row r="262" spans="1:5" ht="10.5" customHeight="1">
      <c r="A262" s="178" t="s">
        <v>185</v>
      </c>
      <c r="B262" s="178" t="s">
        <v>26</v>
      </c>
      <c r="C262" s="108">
        <v>0</v>
      </c>
      <c r="D262" s="108">
        <v>11797.52</v>
      </c>
      <c r="E262" s="132" t="s">
        <v>167</v>
      </c>
    </row>
    <row r="263" spans="1:5" ht="10.5" customHeight="1">
      <c r="A263" s="178" t="s">
        <v>186</v>
      </c>
      <c r="B263" s="178" t="s">
        <v>27</v>
      </c>
      <c r="C263" s="108">
        <v>0</v>
      </c>
      <c r="D263" s="108">
        <v>2521.79</v>
      </c>
      <c r="E263" s="132" t="s">
        <v>167</v>
      </c>
    </row>
    <row r="264" spans="1:5" ht="10.5" customHeight="1">
      <c r="A264" s="56" t="s">
        <v>189</v>
      </c>
      <c r="B264" s="56" t="s">
        <v>30</v>
      </c>
      <c r="C264" s="66">
        <v>80000</v>
      </c>
      <c r="D264" s="66">
        <v>16603.14</v>
      </c>
      <c r="E264" s="149" t="s">
        <v>1243</v>
      </c>
    </row>
    <row r="265" spans="1:5" ht="10.5" customHeight="1">
      <c r="A265" s="178" t="s">
        <v>191</v>
      </c>
      <c r="B265" s="178" t="s">
        <v>32</v>
      </c>
      <c r="C265" s="108">
        <v>0</v>
      </c>
      <c r="D265" s="108">
        <v>5153.75</v>
      </c>
      <c r="E265" s="132" t="s">
        <v>167</v>
      </c>
    </row>
    <row r="266" spans="1:5" ht="10.5" customHeight="1">
      <c r="A266" s="178" t="s">
        <v>193</v>
      </c>
      <c r="B266" s="178" t="s">
        <v>34</v>
      </c>
      <c r="C266" s="108">
        <v>0</v>
      </c>
      <c r="D266" s="108">
        <v>11449.39</v>
      </c>
      <c r="E266" s="132" t="s">
        <v>167</v>
      </c>
    </row>
    <row r="267" spans="1:5" ht="10.5" customHeight="1">
      <c r="A267" s="56" t="s">
        <v>201</v>
      </c>
      <c r="B267" s="56" t="s">
        <v>40</v>
      </c>
      <c r="C267" s="66">
        <v>15000</v>
      </c>
      <c r="D267" s="66">
        <v>197.11</v>
      </c>
      <c r="E267" s="149" t="s">
        <v>1244</v>
      </c>
    </row>
    <row r="268" spans="1:5" ht="10.5" customHeight="1">
      <c r="A268" s="178" t="s">
        <v>274</v>
      </c>
      <c r="B268" s="178" t="s">
        <v>40</v>
      </c>
      <c r="C268" s="108">
        <v>0</v>
      </c>
      <c r="D268" s="108">
        <v>197.11</v>
      </c>
      <c r="E268" s="132" t="s">
        <v>167</v>
      </c>
    </row>
    <row r="269" spans="1:5" ht="10.5" customHeight="1">
      <c r="A269" s="89" t="s">
        <v>676</v>
      </c>
      <c r="B269" s="89"/>
      <c r="C269" s="90">
        <v>180000</v>
      </c>
      <c r="D269" s="90">
        <v>77200.62</v>
      </c>
      <c r="E269" s="156" t="s">
        <v>1245</v>
      </c>
    </row>
    <row r="270" spans="1:5" ht="10.5" customHeight="1">
      <c r="A270" s="203" t="s">
        <v>1196</v>
      </c>
      <c r="B270" s="203"/>
      <c r="C270" s="204">
        <v>180000</v>
      </c>
      <c r="D270" s="204">
        <v>77200.62</v>
      </c>
      <c r="E270" s="205" t="s">
        <v>1245</v>
      </c>
    </row>
    <row r="271" spans="1:5" ht="10.5" customHeight="1">
      <c r="A271" s="206" t="s">
        <v>1198</v>
      </c>
      <c r="B271" s="206"/>
      <c r="C271" s="207">
        <v>180000</v>
      </c>
      <c r="D271" s="207">
        <v>77200.62</v>
      </c>
      <c r="E271" s="208" t="s">
        <v>1245</v>
      </c>
    </row>
    <row r="272" spans="1:5" ht="10.5" customHeight="1">
      <c r="A272" s="56" t="s">
        <v>168</v>
      </c>
      <c r="B272" s="56" t="s">
        <v>249</v>
      </c>
      <c r="C272" s="66">
        <v>180000</v>
      </c>
      <c r="D272" s="66">
        <v>77200.62</v>
      </c>
      <c r="E272" s="149" t="s">
        <v>1245</v>
      </c>
    </row>
    <row r="273" spans="1:5" ht="10.5" customHeight="1">
      <c r="A273" s="56" t="s">
        <v>240</v>
      </c>
      <c r="B273" s="56" t="s">
        <v>17</v>
      </c>
      <c r="C273" s="66">
        <v>180000</v>
      </c>
      <c r="D273" s="66">
        <v>77200.62</v>
      </c>
      <c r="E273" s="149" t="s">
        <v>1245</v>
      </c>
    </row>
    <row r="274" spans="1:5" ht="10.5" customHeight="1">
      <c r="A274" s="56" t="s">
        <v>182</v>
      </c>
      <c r="B274" s="56" t="s">
        <v>23</v>
      </c>
      <c r="C274" s="66">
        <v>180000</v>
      </c>
      <c r="D274" s="66">
        <v>77200.62</v>
      </c>
      <c r="E274" s="149" t="s">
        <v>1245</v>
      </c>
    </row>
    <row r="275" spans="1:5" ht="10.5" customHeight="1">
      <c r="A275" s="178" t="s">
        <v>185</v>
      </c>
      <c r="B275" s="178" t="s">
        <v>26</v>
      </c>
      <c r="C275" s="108">
        <v>0</v>
      </c>
      <c r="D275" s="108">
        <v>77200.62</v>
      </c>
      <c r="E275" s="132" t="s">
        <v>167</v>
      </c>
    </row>
    <row r="276" spans="1:5" ht="10.5" customHeight="1">
      <c r="A276" s="89" t="s">
        <v>677</v>
      </c>
      <c r="B276" s="89"/>
      <c r="C276" s="90">
        <v>90000</v>
      </c>
      <c r="D276" s="90">
        <v>6187.5</v>
      </c>
      <c r="E276" s="156" t="s">
        <v>1246</v>
      </c>
    </row>
    <row r="277" spans="1:5" ht="10.5" customHeight="1">
      <c r="A277" s="203" t="s">
        <v>247</v>
      </c>
      <c r="B277" s="203"/>
      <c r="C277" s="204">
        <v>90000</v>
      </c>
      <c r="D277" s="204">
        <v>6187.5</v>
      </c>
      <c r="E277" s="205" t="s">
        <v>1246</v>
      </c>
    </row>
    <row r="278" spans="1:5" ht="10.5" customHeight="1">
      <c r="A278" s="206" t="s">
        <v>248</v>
      </c>
      <c r="B278" s="206"/>
      <c r="C278" s="207">
        <v>90000</v>
      </c>
      <c r="D278" s="207">
        <v>6187.5</v>
      </c>
      <c r="E278" s="208" t="s">
        <v>1246</v>
      </c>
    </row>
    <row r="279" spans="1:5" ht="10.5" customHeight="1">
      <c r="A279" s="56" t="s">
        <v>168</v>
      </c>
      <c r="B279" s="56" t="s">
        <v>249</v>
      </c>
      <c r="C279" s="66">
        <v>90000</v>
      </c>
      <c r="D279" s="66">
        <v>6187.5</v>
      </c>
      <c r="E279" s="149" t="s">
        <v>1246</v>
      </c>
    </row>
    <row r="280" spans="1:5" ht="10.5" customHeight="1">
      <c r="A280" s="56" t="s">
        <v>240</v>
      </c>
      <c r="B280" s="56" t="s">
        <v>17</v>
      </c>
      <c r="C280" s="66">
        <v>90000</v>
      </c>
      <c r="D280" s="66">
        <v>6187.5</v>
      </c>
      <c r="E280" s="149" t="s">
        <v>1246</v>
      </c>
    </row>
    <row r="281" spans="1:5" ht="10.5" customHeight="1">
      <c r="A281" s="56" t="s">
        <v>182</v>
      </c>
      <c r="B281" s="56" t="s">
        <v>23</v>
      </c>
      <c r="C281" s="66">
        <v>45000</v>
      </c>
      <c r="D281" s="66">
        <v>0</v>
      </c>
      <c r="E281" s="149" t="s">
        <v>167</v>
      </c>
    </row>
    <row r="282" spans="1:5" ht="10.5" customHeight="1">
      <c r="A282" s="56" t="s">
        <v>189</v>
      </c>
      <c r="B282" s="56" t="s">
        <v>30</v>
      </c>
      <c r="C282" s="66">
        <v>45000</v>
      </c>
      <c r="D282" s="66">
        <v>6187.5</v>
      </c>
      <c r="E282" s="149" t="s">
        <v>1247</v>
      </c>
    </row>
    <row r="283" spans="1:5" ht="10.5" customHeight="1">
      <c r="A283" s="178" t="s">
        <v>196</v>
      </c>
      <c r="B283" s="178" t="s">
        <v>36</v>
      </c>
      <c r="C283" s="108">
        <v>0</v>
      </c>
      <c r="D283" s="108">
        <v>6187.5</v>
      </c>
      <c r="E283" s="132" t="s">
        <v>167</v>
      </c>
    </row>
    <row r="284" spans="1:5" ht="10.5" customHeight="1">
      <c r="A284" s="89" t="s">
        <v>678</v>
      </c>
      <c r="B284" s="89"/>
      <c r="C284" s="90">
        <v>27000</v>
      </c>
      <c r="D284" s="90">
        <v>9267.43</v>
      </c>
      <c r="E284" s="156" t="s">
        <v>1248</v>
      </c>
    </row>
    <row r="285" spans="1:5" ht="10.5" customHeight="1">
      <c r="A285" s="203" t="s">
        <v>1196</v>
      </c>
      <c r="B285" s="203"/>
      <c r="C285" s="204">
        <v>27000</v>
      </c>
      <c r="D285" s="204">
        <v>9267.43</v>
      </c>
      <c r="E285" s="205" t="s">
        <v>1248</v>
      </c>
    </row>
    <row r="286" spans="1:5" ht="10.5" customHeight="1">
      <c r="A286" s="206" t="s">
        <v>1198</v>
      </c>
      <c r="B286" s="206"/>
      <c r="C286" s="207">
        <v>27000</v>
      </c>
      <c r="D286" s="207">
        <v>9267.43</v>
      </c>
      <c r="E286" s="208" t="s">
        <v>1248</v>
      </c>
    </row>
    <row r="287" spans="1:5" ht="10.5" customHeight="1">
      <c r="A287" s="56" t="s">
        <v>168</v>
      </c>
      <c r="B287" s="56" t="s">
        <v>249</v>
      </c>
      <c r="C287" s="66">
        <v>27000</v>
      </c>
      <c r="D287" s="66">
        <v>9267.43</v>
      </c>
      <c r="E287" s="149" t="s">
        <v>1248</v>
      </c>
    </row>
    <row r="288" spans="1:5" ht="10.5" customHeight="1">
      <c r="A288" s="56" t="s">
        <v>240</v>
      </c>
      <c r="B288" s="56" t="s">
        <v>17</v>
      </c>
      <c r="C288" s="66">
        <v>27000</v>
      </c>
      <c r="D288" s="66">
        <v>9267.43</v>
      </c>
      <c r="E288" s="149" t="s">
        <v>1248</v>
      </c>
    </row>
    <row r="289" spans="1:5" ht="10.5" customHeight="1">
      <c r="A289" s="56" t="s">
        <v>182</v>
      </c>
      <c r="B289" s="56" t="s">
        <v>23</v>
      </c>
      <c r="C289" s="66">
        <v>12000</v>
      </c>
      <c r="D289" s="66">
        <v>7250.51</v>
      </c>
      <c r="E289" s="149" t="s">
        <v>1249</v>
      </c>
    </row>
    <row r="290" spans="1:5" ht="10.5" customHeight="1">
      <c r="A290" s="178" t="s">
        <v>185</v>
      </c>
      <c r="B290" s="178" t="s">
        <v>26</v>
      </c>
      <c r="C290" s="108">
        <v>0</v>
      </c>
      <c r="D290" s="108">
        <v>6684.01</v>
      </c>
      <c r="E290" s="132" t="s">
        <v>167</v>
      </c>
    </row>
    <row r="291" spans="1:5" ht="10.5" customHeight="1">
      <c r="A291" s="178" t="s">
        <v>186</v>
      </c>
      <c r="B291" s="178" t="s">
        <v>27</v>
      </c>
      <c r="C291" s="108">
        <v>0</v>
      </c>
      <c r="D291" s="108">
        <v>566.5</v>
      </c>
      <c r="E291" s="132" t="s">
        <v>167</v>
      </c>
    </row>
    <row r="292" spans="1:5" ht="10.5" customHeight="1">
      <c r="A292" s="56" t="s">
        <v>189</v>
      </c>
      <c r="B292" s="56" t="s">
        <v>30</v>
      </c>
      <c r="C292" s="66">
        <v>15000</v>
      </c>
      <c r="D292" s="66">
        <v>2016.92</v>
      </c>
      <c r="E292" s="149" t="s">
        <v>1250</v>
      </c>
    </row>
    <row r="293" spans="1:5" ht="10.5" customHeight="1">
      <c r="A293" s="178" t="s">
        <v>191</v>
      </c>
      <c r="B293" s="178" t="s">
        <v>32</v>
      </c>
      <c r="C293" s="108">
        <v>0</v>
      </c>
      <c r="D293" s="108">
        <v>425.33</v>
      </c>
      <c r="E293" s="132" t="s">
        <v>167</v>
      </c>
    </row>
    <row r="294" spans="1:5" ht="10.5" customHeight="1">
      <c r="A294" s="178" t="s">
        <v>193</v>
      </c>
      <c r="B294" s="178" t="s">
        <v>34</v>
      </c>
      <c r="C294" s="108">
        <v>0</v>
      </c>
      <c r="D294" s="108">
        <v>1591.59</v>
      </c>
      <c r="E294" s="132" t="s">
        <v>167</v>
      </c>
    </row>
    <row r="295" spans="1:5" ht="10.5" customHeight="1">
      <c r="A295" s="89" t="s">
        <v>679</v>
      </c>
      <c r="B295" s="89"/>
      <c r="C295" s="90">
        <v>35000</v>
      </c>
      <c r="D295" s="90">
        <v>14500</v>
      </c>
      <c r="E295" s="156" t="s">
        <v>1251</v>
      </c>
    </row>
    <row r="296" spans="1:5" ht="10.5" customHeight="1">
      <c r="A296" s="203" t="s">
        <v>247</v>
      </c>
      <c r="B296" s="203"/>
      <c r="C296" s="204">
        <v>35000</v>
      </c>
      <c r="D296" s="204">
        <v>14500</v>
      </c>
      <c r="E296" s="205" t="s">
        <v>1251</v>
      </c>
    </row>
    <row r="297" spans="1:5" ht="10.5" customHeight="1">
      <c r="A297" s="206" t="s">
        <v>248</v>
      </c>
      <c r="B297" s="206"/>
      <c r="C297" s="207">
        <v>35000</v>
      </c>
      <c r="D297" s="207">
        <v>14500</v>
      </c>
      <c r="E297" s="208" t="s">
        <v>1251</v>
      </c>
    </row>
    <row r="298" spans="1:5" ht="10.5" customHeight="1">
      <c r="A298" s="56" t="s">
        <v>218</v>
      </c>
      <c r="B298" s="56" t="s">
        <v>60</v>
      </c>
      <c r="C298" s="66">
        <v>35000</v>
      </c>
      <c r="D298" s="66">
        <v>14500</v>
      </c>
      <c r="E298" s="149" t="s">
        <v>1251</v>
      </c>
    </row>
    <row r="299" spans="1:5" ht="10.5" customHeight="1">
      <c r="A299" s="56" t="s">
        <v>244</v>
      </c>
      <c r="B299" s="56" t="s">
        <v>61</v>
      </c>
      <c r="C299" s="66">
        <v>35000</v>
      </c>
      <c r="D299" s="66">
        <v>14500</v>
      </c>
      <c r="E299" s="149" t="s">
        <v>1251</v>
      </c>
    </row>
    <row r="300" spans="1:5" ht="10.5" customHeight="1">
      <c r="A300" s="56" t="s">
        <v>223</v>
      </c>
      <c r="B300" s="56" t="s">
        <v>66</v>
      </c>
      <c r="C300" s="66">
        <v>35000</v>
      </c>
      <c r="D300" s="66">
        <v>14500</v>
      </c>
      <c r="E300" s="149" t="s">
        <v>1251</v>
      </c>
    </row>
    <row r="301" spans="1:5" ht="10.5" customHeight="1">
      <c r="A301" s="178" t="s">
        <v>224</v>
      </c>
      <c r="B301" s="178" t="s">
        <v>67</v>
      </c>
      <c r="C301" s="108">
        <v>0</v>
      </c>
      <c r="D301" s="108">
        <v>14500</v>
      </c>
      <c r="E301" s="132" t="s">
        <v>167</v>
      </c>
    </row>
    <row r="302" spans="1:5" ht="10.5" customHeight="1">
      <c r="A302" s="89" t="s">
        <v>680</v>
      </c>
      <c r="B302" s="89"/>
      <c r="C302" s="90">
        <v>20000</v>
      </c>
      <c r="D302" s="90">
        <v>0</v>
      </c>
      <c r="E302" s="156" t="s">
        <v>167</v>
      </c>
    </row>
    <row r="303" spans="1:5" ht="10.5" customHeight="1">
      <c r="A303" s="203" t="s">
        <v>1196</v>
      </c>
      <c r="B303" s="203"/>
      <c r="C303" s="204">
        <v>20000</v>
      </c>
      <c r="D303" s="204">
        <v>0</v>
      </c>
      <c r="E303" s="205" t="s">
        <v>167</v>
      </c>
    </row>
    <row r="304" spans="1:5" ht="10.5" customHeight="1">
      <c r="A304" s="206" t="s">
        <v>1198</v>
      </c>
      <c r="B304" s="206"/>
      <c r="C304" s="207">
        <v>20000</v>
      </c>
      <c r="D304" s="207">
        <v>0</v>
      </c>
      <c r="E304" s="208" t="s">
        <v>167</v>
      </c>
    </row>
    <row r="305" spans="1:5" ht="10.5" customHeight="1">
      <c r="A305" s="56" t="s">
        <v>218</v>
      </c>
      <c r="B305" s="56" t="s">
        <v>60</v>
      </c>
      <c r="C305" s="66">
        <v>20000</v>
      </c>
      <c r="D305" s="66">
        <v>0</v>
      </c>
      <c r="E305" s="149" t="s">
        <v>167</v>
      </c>
    </row>
    <row r="306" spans="1:5" ht="10.5" customHeight="1">
      <c r="A306" s="56" t="s">
        <v>245</v>
      </c>
      <c r="B306" s="56" t="s">
        <v>73</v>
      </c>
      <c r="C306" s="66">
        <v>20000</v>
      </c>
      <c r="D306" s="66">
        <v>0</v>
      </c>
      <c r="E306" s="149" t="s">
        <v>167</v>
      </c>
    </row>
    <row r="307" spans="1:5" ht="10.5" customHeight="1">
      <c r="A307" s="56" t="s">
        <v>230</v>
      </c>
      <c r="B307" s="56" t="s">
        <v>74</v>
      </c>
      <c r="C307" s="66">
        <v>20000</v>
      </c>
      <c r="D307" s="66">
        <v>0</v>
      </c>
      <c r="E307" s="149" t="s">
        <v>167</v>
      </c>
    </row>
    <row r="308" spans="1:5" ht="10.5" customHeight="1">
      <c r="A308" s="89" t="s">
        <v>681</v>
      </c>
      <c r="B308" s="89"/>
      <c r="C308" s="90">
        <v>300000</v>
      </c>
      <c r="D308" s="90">
        <v>0</v>
      </c>
      <c r="E308" s="156" t="s">
        <v>167</v>
      </c>
    </row>
    <row r="309" spans="1:5" ht="10.5" customHeight="1">
      <c r="A309" s="203" t="s">
        <v>1196</v>
      </c>
      <c r="B309" s="203"/>
      <c r="C309" s="204">
        <v>300000</v>
      </c>
      <c r="D309" s="204">
        <v>0</v>
      </c>
      <c r="E309" s="205" t="s">
        <v>167</v>
      </c>
    </row>
    <row r="310" spans="1:5" ht="10.5" customHeight="1">
      <c r="A310" s="206" t="s">
        <v>1198</v>
      </c>
      <c r="B310" s="206"/>
      <c r="C310" s="207">
        <v>300000</v>
      </c>
      <c r="D310" s="207">
        <v>0</v>
      </c>
      <c r="E310" s="208" t="s">
        <v>167</v>
      </c>
    </row>
    <row r="311" spans="1:5" ht="10.5" customHeight="1">
      <c r="A311" s="56" t="s">
        <v>218</v>
      </c>
      <c r="B311" s="56" t="s">
        <v>60</v>
      </c>
      <c r="C311" s="66">
        <v>300000</v>
      </c>
      <c r="D311" s="66">
        <v>0</v>
      </c>
      <c r="E311" s="149" t="s">
        <v>167</v>
      </c>
    </row>
    <row r="312" spans="1:5" ht="10.5" customHeight="1">
      <c r="A312" s="56" t="s">
        <v>245</v>
      </c>
      <c r="B312" s="56" t="s">
        <v>73</v>
      </c>
      <c r="C312" s="66">
        <v>300000</v>
      </c>
      <c r="D312" s="66">
        <v>0</v>
      </c>
      <c r="E312" s="149" t="s">
        <v>167</v>
      </c>
    </row>
    <row r="313" spans="1:5" ht="10.5" customHeight="1">
      <c r="A313" s="56" t="s">
        <v>230</v>
      </c>
      <c r="B313" s="56" t="s">
        <v>74</v>
      </c>
      <c r="C313" s="66">
        <v>300000</v>
      </c>
      <c r="D313" s="66">
        <v>0</v>
      </c>
      <c r="E313" s="149" t="s">
        <v>167</v>
      </c>
    </row>
    <row r="314" spans="1:5" ht="10.5" customHeight="1">
      <c r="A314" s="89" t="s">
        <v>682</v>
      </c>
      <c r="B314" s="89"/>
      <c r="C314" s="90">
        <v>200000</v>
      </c>
      <c r="D314" s="90">
        <v>0</v>
      </c>
      <c r="E314" s="156" t="s">
        <v>167</v>
      </c>
    </row>
    <row r="315" spans="1:5" ht="10.5" customHeight="1">
      <c r="A315" s="203" t="s">
        <v>1196</v>
      </c>
      <c r="B315" s="203"/>
      <c r="C315" s="204">
        <v>200000</v>
      </c>
      <c r="D315" s="204">
        <v>0</v>
      </c>
      <c r="E315" s="205" t="s">
        <v>167</v>
      </c>
    </row>
    <row r="316" spans="1:5" ht="10.5" customHeight="1">
      <c r="A316" s="206" t="s">
        <v>1198</v>
      </c>
      <c r="B316" s="206"/>
      <c r="C316" s="207">
        <v>200000</v>
      </c>
      <c r="D316" s="207">
        <v>0</v>
      </c>
      <c r="E316" s="208" t="s">
        <v>167</v>
      </c>
    </row>
    <row r="317" spans="1:5" ht="10.5" customHeight="1">
      <c r="A317" s="56" t="s">
        <v>218</v>
      </c>
      <c r="B317" s="56" t="s">
        <v>60</v>
      </c>
      <c r="C317" s="66">
        <v>200000</v>
      </c>
      <c r="D317" s="66">
        <v>0</v>
      </c>
      <c r="E317" s="149" t="s">
        <v>167</v>
      </c>
    </row>
    <row r="318" spans="1:5" ht="10.5" customHeight="1">
      <c r="A318" s="56" t="s">
        <v>245</v>
      </c>
      <c r="B318" s="56" t="s">
        <v>73</v>
      </c>
      <c r="C318" s="66">
        <v>200000</v>
      </c>
      <c r="D318" s="66">
        <v>0</v>
      </c>
      <c r="E318" s="149" t="s">
        <v>167</v>
      </c>
    </row>
    <row r="319" spans="1:5" ht="10.5" customHeight="1">
      <c r="A319" s="56" t="s">
        <v>230</v>
      </c>
      <c r="B319" s="56" t="s">
        <v>74</v>
      </c>
      <c r="C319" s="66">
        <v>200000</v>
      </c>
      <c r="D319" s="66">
        <v>0</v>
      </c>
      <c r="E319" s="149" t="s">
        <v>167</v>
      </c>
    </row>
    <row r="320" spans="1:5" ht="10.5" customHeight="1">
      <c r="A320" s="89" t="s">
        <v>683</v>
      </c>
      <c r="B320" s="89"/>
      <c r="C320" s="90">
        <v>4080000</v>
      </c>
      <c r="D320" s="90">
        <v>0</v>
      </c>
      <c r="E320" s="156" t="s">
        <v>167</v>
      </c>
    </row>
    <row r="321" spans="1:5" ht="10.5" customHeight="1">
      <c r="A321" s="203" t="s">
        <v>1196</v>
      </c>
      <c r="B321" s="203"/>
      <c r="C321" s="204">
        <v>80000</v>
      </c>
      <c r="D321" s="204">
        <v>0</v>
      </c>
      <c r="E321" s="205" t="s">
        <v>167</v>
      </c>
    </row>
    <row r="322" spans="1:5" ht="10.5" customHeight="1">
      <c r="A322" s="206" t="s">
        <v>1198</v>
      </c>
      <c r="B322" s="206"/>
      <c r="C322" s="207">
        <v>80000</v>
      </c>
      <c r="D322" s="207">
        <v>0</v>
      </c>
      <c r="E322" s="208" t="s">
        <v>167</v>
      </c>
    </row>
    <row r="323" spans="1:5" ht="10.5" customHeight="1">
      <c r="A323" s="56" t="s">
        <v>218</v>
      </c>
      <c r="B323" s="56" t="s">
        <v>60</v>
      </c>
      <c r="C323" s="66">
        <v>80000</v>
      </c>
      <c r="D323" s="66">
        <v>0</v>
      </c>
      <c r="E323" s="149" t="s">
        <v>167</v>
      </c>
    </row>
    <row r="324" spans="1:5" ht="10.5" customHeight="1">
      <c r="A324" s="56" t="s">
        <v>245</v>
      </c>
      <c r="B324" s="56" t="s">
        <v>73</v>
      </c>
      <c r="C324" s="66">
        <v>80000</v>
      </c>
      <c r="D324" s="66">
        <v>0</v>
      </c>
      <c r="E324" s="149" t="s">
        <v>167</v>
      </c>
    </row>
    <row r="325" spans="1:5" ht="10.5" customHeight="1">
      <c r="A325" s="56" t="s">
        <v>230</v>
      </c>
      <c r="B325" s="56" t="s">
        <v>74</v>
      </c>
      <c r="C325" s="66">
        <v>80000</v>
      </c>
      <c r="D325" s="66">
        <v>0</v>
      </c>
      <c r="E325" s="149" t="s">
        <v>167</v>
      </c>
    </row>
    <row r="326" spans="1:5" ht="10.5" customHeight="1">
      <c r="A326" s="203" t="s">
        <v>1252</v>
      </c>
      <c r="B326" s="203"/>
      <c r="C326" s="204">
        <v>4000000</v>
      </c>
      <c r="D326" s="204">
        <v>0</v>
      </c>
      <c r="E326" s="205" t="s">
        <v>167</v>
      </c>
    </row>
    <row r="327" spans="1:5" ht="10.5" customHeight="1">
      <c r="A327" s="206" t="s">
        <v>1253</v>
      </c>
      <c r="B327" s="206"/>
      <c r="C327" s="207">
        <v>4000000</v>
      </c>
      <c r="D327" s="207">
        <v>0</v>
      </c>
      <c r="E327" s="208" t="s">
        <v>167</v>
      </c>
    </row>
    <row r="328" spans="1:5" ht="10.5" customHeight="1">
      <c r="A328" s="56" t="s">
        <v>218</v>
      </c>
      <c r="B328" s="56" t="s">
        <v>60</v>
      </c>
      <c r="C328" s="66">
        <v>4000000</v>
      </c>
      <c r="D328" s="66">
        <v>0</v>
      </c>
      <c r="E328" s="149" t="s">
        <v>167</v>
      </c>
    </row>
    <row r="329" spans="1:5" ht="10.5" customHeight="1">
      <c r="A329" s="56" t="s">
        <v>245</v>
      </c>
      <c r="B329" s="56" t="s">
        <v>73</v>
      </c>
      <c r="C329" s="66">
        <v>4000000</v>
      </c>
      <c r="D329" s="66">
        <v>0</v>
      </c>
      <c r="E329" s="149" t="s">
        <v>167</v>
      </c>
    </row>
    <row r="330" spans="1:5" ht="10.5" customHeight="1">
      <c r="A330" s="56" t="s">
        <v>230</v>
      </c>
      <c r="B330" s="56" t="s">
        <v>74</v>
      </c>
      <c r="C330" s="66">
        <v>4000000</v>
      </c>
      <c r="D330" s="66">
        <v>0</v>
      </c>
      <c r="E330" s="149" t="s">
        <v>167</v>
      </c>
    </row>
    <row r="331" spans="1:5" ht="10.5" customHeight="1">
      <c r="A331" s="89" t="s">
        <v>684</v>
      </c>
      <c r="B331" s="89"/>
      <c r="C331" s="90">
        <v>60000</v>
      </c>
      <c r="D331" s="90">
        <v>21531.25</v>
      </c>
      <c r="E331" s="156" t="s">
        <v>1254</v>
      </c>
    </row>
    <row r="332" spans="1:5" ht="10.5" customHeight="1">
      <c r="A332" s="203" t="s">
        <v>1255</v>
      </c>
      <c r="B332" s="203"/>
      <c r="C332" s="204">
        <v>10000</v>
      </c>
      <c r="D332" s="204">
        <v>0</v>
      </c>
      <c r="E332" s="205" t="s">
        <v>167</v>
      </c>
    </row>
    <row r="333" spans="1:5" ht="10.5" customHeight="1">
      <c r="A333" s="206" t="s">
        <v>1256</v>
      </c>
      <c r="B333" s="206"/>
      <c r="C333" s="207">
        <v>10000</v>
      </c>
      <c r="D333" s="207">
        <v>0</v>
      </c>
      <c r="E333" s="208" t="s">
        <v>167</v>
      </c>
    </row>
    <row r="334" spans="1:5" ht="10.5" customHeight="1">
      <c r="A334" s="56" t="s">
        <v>218</v>
      </c>
      <c r="B334" s="56" t="s">
        <v>60</v>
      </c>
      <c r="C334" s="66">
        <v>10000</v>
      </c>
      <c r="D334" s="66">
        <v>0</v>
      </c>
      <c r="E334" s="149" t="s">
        <v>167</v>
      </c>
    </row>
    <row r="335" spans="1:5" ht="10.5" customHeight="1">
      <c r="A335" s="56" t="s">
        <v>245</v>
      </c>
      <c r="B335" s="56" t="s">
        <v>73</v>
      </c>
      <c r="C335" s="66">
        <v>10000</v>
      </c>
      <c r="D335" s="66">
        <v>0</v>
      </c>
      <c r="E335" s="149" t="s">
        <v>167</v>
      </c>
    </row>
    <row r="336" spans="1:5" ht="10.5" customHeight="1">
      <c r="A336" s="56" t="s">
        <v>230</v>
      </c>
      <c r="B336" s="56" t="s">
        <v>74</v>
      </c>
      <c r="C336" s="66">
        <v>10000</v>
      </c>
      <c r="D336" s="66">
        <v>0</v>
      </c>
      <c r="E336" s="149" t="s">
        <v>167</v>
      </c>
    </row>
    <row r="337" spans="1:5" ht="10.5" customHeight="1">
      <c r="A337" s="203" t="s">
        <v>1257</v>
      </c>
      <c r="B337" s="203"/>
      <c r="C337" s="204">
        <v>50000</v>
      </c>
      <c r="D337" s="204">
        <v>21531.25</v>
      </c>
      <c r="E337" s="205" t="s">
        <v>1258</v>
      </c>
    </row>
    <row r="338" spans="1:5" ht="10.5" customHeight="1">
      <c r="A338" s="206" t="s">
        <v>1259</v>
      </c>
      <c r="B338" s="206"/>
      <c r="C338" s="207">
        <v>50000</v>
      </c>
      <c r="D338" s="207">
        <v>21531.25</v>
      </c>
      <c r="E338" s="208" t="s">
        <v>1258</v>
      </c>
    </row>
    <row r="339" spans="1:5" ht="10.5" customHeight="1">
      <c r="A339" s="56" t="s">
        <v>218</v>
      </c>
      <c r="B339" s="56" t="s">
        <v>60</v>
      </c>
      <c r="C339" s="66">
        <v>50000</v>
      </c>
      <c r="D339" s="66">
        <v>21531.25</v>
      </c>
      <c r="E339" s="149" t="s">
        <v>1258</v>
      </c>
    </row>
    <row r="340" spans="1:5" ht="10.5" customHeight="1">
      <c r="A340" s="56" t="s">
        <v>244</v>
      </c>
      <c r="B340" s="56" t="s">
        <v>61</v>
      </c>
      <c r="C340" s="66">
        <v>0</v>
      </c>
      <c r="D340" s="66">
        <v>0</v>
      </c>
      <c r="E340" s="149" t="s">
        <v>167</v>
      </c>
    </row>
    <row r="341" spans="1:5" ht="10.5" customHeight="1">
      <c r="A341" s="56" t="s">
        <v>219</v>
      </c>
      <c r="B341" s="56" t="s">
        <v>62</v>
      </c>
      <c r="C341" s="66">
        <v>0</v>
      </c>
      <c r="D341" s="66">
        <v>0</v>
      </c>
      <c r="E341" s="149" t="s">
        <v>167</v>
      </c>
    </row>
    <row r="342" spans="1:5" ht="10.5" customHeight="1">
      <c r="A342" s="56" t="s">
        <v>245</v>
      </c>
      <c r="B342" s="56" t="s">
        <v>73</v>
      </c>
      <c r="C342" s="66">
        <v>50000</v>
      </c>
      <c r="D342" s="66">
        <v>21531.25</v>
      </c>
      <c r="E342" s="149" t="s">
        <v>1258</v>
      </c>
    </row>
    <row r="343" spans="1:5" ht="10.5" customHeight="1">
      <c r="A343" s="56" t="s">
        <v>230</v>
      </c>
      <c r="B343" s="56" t="s">
        <v>74</v>
      </c>
      <c r="C343" s="66">
        <v>50000</v>
      </c>
      <c r="D343" s="66">
        <v>21531.25</v>
      </c>
      <c r="E343" s="149" t="s">
        <v>1258</v>
      </c>
    </row>
    <row r="344" spans="1:5" ht="10.5" customHeight="1">
      <c r="A344" s="178" t="s">
        <v>231</v>
      </c>
      <c r="B344" s="178" t="s">
        <v>74</v>
      </c>
      <c r="C344" s="108">
        <v>0</v>
      </c>
      <c r="D344" s="108">
        <v>21531.25</v>
      </c>
      <c r="E344" s="132" t="s">
        <v>167</v>
      </c>
    </row>
    <row r="345" spans="1:5" ht="10.5" customHeight="1">
      <c r="A345" s="89" t="s">
        <v>685</v>
      </c>
      <c r="B345" s="89"/>
      <c r="C345" s="90">
        <v>150000</v>
      </c>
      <c r="D345" s="90">
        <v>0</v>
      </c>
      <c r="E345" s="156" t="s">
        <v>167</v>
      </c>
    </row>
    <row r="346" spans="1:5" ht="10.5" customHeight="1">
      <c r="A346" s="203" t="s">
        <v>1196</v>
      </c>
      <c r="B346" s="203"/>
      <c r="C346" s="204">
        <v>100000</v>
      </c>
      <c r="D346" s="204">
        <v>0</v>
      </c>
      <c r="E346" s="205" t="s">
        <v>167</v>
      </c>
    </row>
    <row r="347" spans="1:5" ht="10.5" customHeight="1">
      <c r="A347" s="206" t="s">
        <v>1198</v>
      </c>
      <c r="B347" s="206"/>
      <c r="C347" s="207">
        <v>100000</v>
      </c>
      <c r="D347" s="207">
        <v>0</v>
      </c>
      <c r="E347" s="208" t="s">
        <v>167</v>
      </c>
    </row>
    <row r="348" spans="1:5" ht="10.5" customHeight="1">
      <c r="A348" s="56" t="s">
        <v>218</v>
      </c>
      <c r="B348" s="56" t="s">
        <v>60</v>
      </c>
      <c r="C348" s="66">
        <v>100000</v>
      </c>
      <c r="D348" s="66">
        <v>0</v>
      </c>
      <c r="E348" s="149" t="s">
        <v>167</v>
      </c>
    </row>
    <row r="349" spans="1:5" ht="10.5" customHeight="1">
      <c r="A349" s="56" t="s">
        <v>245</v>
      </c>
      <c r="B349" s="56" t="s">
        <v>73</v>
      </c>
      <c r="C349" s="66">
        <v>100000</v>
      </c>
      <c r="D349" s="66">
        <v>0</v>
      </c>
      <c r="E349" s="149" t="s">
        <v>167</v>
      </c>
    </row>
    <row r="350" spans="1:5" ht="10.5" customHeight="1">
      <c r="A350" s="56" t="s">
        <v>230</v>
      </c>
      <c r="B350" s="56" t="s">
        <v>74</v>
      </c>
      <c r="C350" s="66">
        <v>100000</v>
      </c>
      <c r="D350" s="66">
        <v>0</v>
      </c>
      <c r="E350" s="149" t="s">
        <v>167</v>
      </c>
    </row>
    <row r="351" spans="1:5" ht="10.5" customHeight="1">
      <c r="A351" s="203" t="s">
        <v>1257</v>
      </c>
      <c r="B351" s="203"/>
      <c r="C351" s="204">
        <v>50000</v>
      </c>
      <c r="D351" s="204">
        <v>0</v>
      </c>
      <c r="E351" s="205" t="s">
        <v>167</v>
      </c>
    </row>
    <row r="352" spans="1:5" ht="10.5" customHeight="1">
      <c r="A352" s="206" t="s">
        <v>1259</v>
      </c>
      <c r="B352" s="206"/>
      <c r="C352" s="207">
        <v>50000</v>
      </c>
      <c r="D352" s="207">
        <v>0</v>
      </c>
      <c r="E352" s="208" t="s">
        <v>167</v>
      </c>
    </row>
    <row r="353" spans="1:5" ht="10.5" customHeight="1">
      <c r="A353" s="56" t="s">
        <v>218</v>
      </c>
      <c r="B353" s="56" t="s">
        <v>60</v>
      </c>
      <c r="C353" s="66">
        <v>50000</v>
      </c>
      <c r="D353" s="66">
        <v>0</v>
      </c>
      <c r="E353" s="149" t="s">
        <v>167</v>
      </c>
    </row>
    <row r="354" spans="1:5" ht="10.5" customHeight="1">
      <c r="A354" s="56" t="s">
        <v>245</v>
      </c>
      <c r="B354" s="56" t="s">
        <v>73</v>
      </c>
      <c r="C354" s="66">
        <v>50000</v>
      </c>
      <c r="D354" s="66">
        <v>0</v>
      </c>
      <c r="E354" s="149" t="s">
        <v>167</v>
      </c>
    </row>
    <row r="355" spans="1:5" ht="10.5" customHeight="1">
      <c r="A355" s="56" t="s">
        <v>230</v>
      </c>
      <c r="B355" s="56" t="s">
        <v>74</v>
      </c>
      <c r="C355" s="66">
        <v>50000</v>
      </c>
      <c r="D355" s="66">
        <v>0</v>
      </c>
      <c r="E355" s="149" t="s">
        <v>167</v>
      </c>
    </row>
    <row r="356" spans="1:5" ht="10.5" customHeight="1">
      <c r="A356" s="89" t="s">
        <v>1260</v>
      </c>
      <c r="B356" s="89"/>
      <c r="C356" s="90">
        <v>750000</v>
      </c>
      <c r="D356" s="90">
        <v>0</v>
      </c>
      <c r="E356" s="156" t="s">
        <v>167</v>
      </c>
    </row>
    <row r="357" spans="1:5" ht="10.5" customHeight="1">
      <c r="A357" s="203" t="s">
        <v>1196</v>
      </c>
      <c r="B357" s="203"/>
      <c r="C357" s="204">
        <v>50000</v>
      </c>
      <c r="D357" s="204">
        <v>0</v>
      </c>
      <c r="E357" s="205" t="s">
        <v>167</v>
      </c>
    </row>
    <row r="358" spans="1:5" ht="10.5" customHeight="1">
      <c r="A358" s="206" t="s">
        <v>1198</v>
      </c>
      <c r="B358" s="206"/>
      <c r="C358" s="207">
        <v>50000</v>
      </c>
      <c r="D358" s="207">
        <v>0</v>
      </c>
      <c r="E358" s="208" t="s">
        <v>167</v>
      </c>
    </row>
    <row r="359" spans="1:5" ht="10.5" customHeight="1">
      <c r="A359" s="56" t="s">
        <v>218</v>
      </c>
      <c r="B359" s="56" t="s">
        <v>60</v>
      </c>
      <c r="C359" s="66">
        <v>50000</v>
      </c>
      <c r="D359" s="66">
        <v>0</v>
      </c>
      <c r="E359" s="149" t="s">
        <v>167</v>
      </c>
    </row>
    <row r="360" spans="1:5" ht="10.5" customHeight="1">
      <c r="A360" s="56" t="s">
        <v>245</v>
      </c>
      <c r="B360" s="56" t="s">
        <v>73</v>
      </c>
      <c r="C360" s="66">
        <v>50000</v>
      </c>
      <c r="D360" s="66">
        <v>0</v>
      </c>
      <c r="E360" s="149" t="s">
        <v>167</v>
      </c>
    </row>
    <row r="361" spans="1:5" ht="10.5" customHeight="1">
      <c r="A361" s="56" t="s">
        <v>230</v>
      </c>
      <c r="B361" s="56" t="s">
        <v>74</v>
      </c>
      <c r="C361" s="66">
        <v>50000</v>
      </c>
      <c r="D361" s="66">
        <v>0</v>
      </c>
      <c r="E361" s="149" t="s">
        <v>167</v>
      </c>
    </row>
    <row r="362" spans="1:5" ht="10.5" customHeight="1">
      <c r="A362" s="203" t="s">
        <v>1252</v>
      </c>
      <c r="B362" s="203"/>
      <c r="C362" s="204">
        <v>700000</v>
      </c>
      <c r="D362" s="204">
        <v>0</v>
      </c>
      <c r="E362" s="205" t="s">
        <v>167</v>
      </c>
    </row>
    <row r="363" spans="1:5" ht="10.5" customHeight="1">
      <c r="A363" s="206" t="s">
        <v>1253</v>
      </c>
      <c r="B363" s="206"/>
      <c r="C363" s="207">
        <v>700000</v>
      </c>
      <c r="D363" s="207">
        <v>0</v>
      </c>
      <c r="E363" s="208" t="s">
        <v>167</v>
      </c>
    </row>
    <row r="364" spans="1:5" ht="10.5" customHeight="1">
      <c r="A364" s="56" t="s">
        <v>218</v>
      </c>
      <c r="B364" s="56" t="s">
        <v>60</v>
      </c>
      <c r="C364" s="66">
        <v>700000</v>
      </c>
      <c r="D364" s="66">
        <v>0</v>
      </c>
      <c r="E364" s="149" t="s">
        <v>167</v>
      </c>
    </row>
    <row r="365" spans="1:5" ht="10.5" customHeight="1">
      <c r="A365" s="56" t="s">
        <v>245</v>
      </c>
      <c r="B365" s="56" t="s">
        <v>73</v>
      </c>
      <c r="C365" s="66">
        <v>700000</v>
      </c>
      <c r="D365" s="66">
        <v>0</v>
      </c>
      <c r="E365" s="149" t="s">
        <v>167</v>
      </c>
    </row>
    <row r="366" spans="1:5" ht="10.5" customHeight="1">
      <c r="A366" s="56" t="s">
        <v>230</v>
      </c>
      <c r="B366" s="56" t="s">
        <v>74</v>
      </c>
      <c r="C366" s="66">
        <v>700000</v>
      </c>
      <c r="D366" s="66">
        <v>0</v>
      </c>
      <c r="E366" s="149" t="s">
        <v>167</v>
      </c>
    </row>
    <row r="367" spans="1:5" ht="10.5" customHeight="1">
      <c r="A367" s="87" t="s">
        <v>686</v>
      </c>
      <c r="B367" s="87"/>
      <c r="C367" s="88">
        <v>815000</v>
      </c>
      <c r="D367" s="88">
        <v>444265.89</v>
      </c>
      <c r="E367" s="155" t="s">
        <v>1261</v>
      </c>
    </row>
    <row r="368" spans="1:5" ht="10.5" customHeight="1">
      <c r="A368" s="89" t="s">
        <v>687</v>
      </c>
      <c r="B368" s="89"/>
      <c r="C368" s="90">
        <v>190000</v>
      </c>
      <c r="D368" s="90">
        <v>105480.6</v>
      </c>
      <c r="E368" s="156" t="s">
        <v>1262</v>
      </c>
    </row>
    <row r="369" spans="1:5" ht="10.5" customHeight="1">
      <c r="A369" s="203" t="s">
        <v>247</v>
      </c>
      <c r="B369" s="203"/>
      <c r="C369" s="204">
        <v>190000</v>
      </c>
      <c r="D369" s="204">
        <v>105480.6</v>
      </c>
      <c r="E369" s="205" t="s">
        <v>1262</v>
      </c>
    </row>
    <row r="370" spans="1:5" ht="10.5" customHeight="1">
      <c r="A370" s="206" t="s">
        <v>248</v>
      </c>
      <c r="B370" s="206"/>
      <c r="C370" s="207">
        <v>190000</v>
      </c>
      <c r="D370" s="207">
        <v>105480.6</v>
      </c>
      <c r="E370" s="208" t="s">
        <v>1262</v>
      </c>
    </row>
    <row r="371" spans="1:5" ht="10.5" customHeight="1">
      <c r="A371" s="56" t="s">
        <v>168</v>
      </c>
      <c r="B371" s="56" t="s">
        <v>249</v>
      </c>
      <c r="C371" s="66">
        <v>190000</v>
      </c>
      <c r="D371" s="66">
        <v>105480.6</v>
      </c>
      <c r="E371" s="149" t="s">
        <v>1262</v>
      </c>
    </row>
    <row r="372" spans="1:5" ht="10.5" customHeight="1">
      <c r="A372" s="56" t="s">
        <v>242</v>
      </c>
      <c r="B372" s="56" t="s">
        <v>50</v>
      </c>
      <c r="C372" s="66">
        <v>190000</v>
      </c>
      <c r="D372" s="66">
        <v>105480.6</v>
      </c>
      <c r="E372" s="149" t="s">
        <v>1262</v>
      </c>
    </row>
    <row r="373" spans="1:5" ht="10.5" customHeight="1">
      <c r="A373" s="56" t="s">
        <v>209</v>
      </c>
      <c r="B373" s="56" t="s">
        <v>52</v>
      </c>
      <c r="C373" s="66">
        <v>190000</v>
      </c>
      <c r="D373" s="66">
        <v>105480.6</v>
      </c>
      <c r="E373" s="149" t="s">
        <v>1262</v>
      </c>
    </row>
    <row r="374" spans="1:5" ht="10.5" customHeight="1">
      <c r="A374" s="178" t="s">
        <v>210</v>
      </c>
      <c r="B374" s="178" t="s">
        <v>53</v>
      </c>
      <c r="C374" s="108">
        <v>0</v>
      </c>
      <c r="D374" s="108">
        <v>105480.6</v>
      </c>
      <c r="E374" s="132" t="s">
        <v>167</v>
      </c>
    </row>
    <row r="375" spans="1:5" ht="10.5" customHeight="1">
      <c r="A375" s="89" t="s">
        <v>688</v>
      </c>
      <c r="B375" s="89"/>
      <c r="C375" s="90">
        <v>23000</v>
      </c>
      <c r="D375" s="90">
        <v>15625</v>
      </c>
      <c r="E375" s="156" t="s">
        <v>1263</v>
      </c>
    </row>
    <row r="376" spans="1:5" ht="10.5" customHeight="1">
      <c r="A376" s="203" t="s">
        <v>247</v>
      </c>
      <c r="B376" s="203"/>
      <c r="C376" s="204">
        <v>23000</v>
      </c>
      <c r="D376" s="204">
        <v>15625</v>
      </c>
      <c r="E376" s="205" t="s">
        <v>1263</v>
      </c>
    </row>
    <row r="377" spans="1:5" ht="10.5" customHeight="1">
      <c r="A377" s="206" t="s">
        <v>248</v>
      </c>
      <c r="B377" s="206"/>
      <c r="C377" s="207">
        <v>23000</v>
      </c>
      <c r="D377" s="207">
        <v>15625</v>
      </c>
      <c r="E377" s="208" t="s">
        <v>1263</v>
      </c>
    </row>
    <row r="378" spans="1:5" ht="10.5" customHeight="1">
      <c r="A378" s="56" t="s">
        <v>168</v>
      </c>
      <c r="B378" s="56" t="s">
        <v>249</v>
      </c>
      <c r="C378" s="66">
        <v>23000</v>
      </c>
      <c r="D378" s="66">
        <v>15625</v>
      </c>
      <c r="E378" s="149" t="s">
        <v>1263</v>
      </c>
    </row>
    <row r="379" spans="1:5" ht="10.5" customHeight="1">
      <c r="A379" s="56" t="s">
        <v>240</v>
      </c>
      <c r="B379" s="56" t="s">
        <v>17</v>
      </c>
      <c r="C379" s="66">
        <v>23000</v>
      </c>
      <c r="D379" s="66">
        <v>15625</v>
      </c>
      <c r="E379" s="149" t="s">
        <v>1263</v>
      </c>
    </row>
    <row r="380" spans="1:5" ht="10.5" customHeight="1">
      <c r="A380" s="56" t="s">
        <v>189</v>
      </c>
      <c r="B380" s="56" t="s">
        <v>30</v>
      </c>
      <c r="C380" s="66">
        <v>23000</v>
      </c>
      <c r="D380" s="66">
        <v>15625</v>
      </c>
      <c r="E380" s="149" t="s">
        <v>1263</v>
      </c>
    </row>
    <row r="381" spans="1:5" ht="10.5" customHeight="1">
      <c r="A381" s="178" t="s">
        <v>196</v>
      </c>
      <c r="B381" s="178" t="s">
        <v>36</v>
      </c>
      <c r="C381" s="108">
        <v>0</v>
      </c>
      <c r="D381" s="108">
        <v>15625</v>
      </c>
      <c r="E381" s="132" t="s">
        <v>167</v>
      </c>
    </row>
    <row r="382" spans="1:5" ht="10.5" customHeight="1">
      <c r="A382" s="89" t="s">
        <v>689</v>
      </c>
      <c r="B382" s="89"/>
      <c r="C382" s="90">
        <v>5000</v>
      </c>
      <c r="D382" s="90">
        <v>0</v>
      </c>
      <c r="E382" s="156" t="s">
        <v>167</v>
      </c>
    </row>
    <row r="383" spans="1:5" ht="10.5" customHeight="1">
      <c r="A383" s="203" t="s">
        <v>247</v>
      </c>
      <c r="B383" s="203"/>
      <c r="C383" s="204">
        <v>5000</v>
      </c>
      <c r="D383" s="204">
        <v>0</v>
      </c>
      <c r="E383" s="205" t="s">
        <v>167</v>
      </c>
    </row>
    <row r="384" spans="1:5" ht="10.5" customHeight="1">
      <c r="A384" s="206" t="s">
        <v>248</v>
      </c>
      <c r="B384" s="206"/>
      <c r="C384" s="207">
        <v>5000</v>
      </c>
      <c r="D384" s="207">
        <v>0</v>
      </c>
      <c r="E384" s="208" t="s">
        <v>167</v>
      </c>
    </row>
    <row r="385" spans="1:5" ht="10.5" customHeight="1">
      <c r="A385" s="56" t="s">
        <v>168</v>
      </c>
      <c r="B385" s="56" t="s">
        <v>249</v>
      </c>
      <c r="C385" s="66">
        <v>5000</v>
      </c>
      <c r="D385" s="66">
        <v>0</v>
      </c>
      <c r="E385" s="149" t="s">
        <v>167</v>
      </c>
    </row>
    <row r="386" spans="1:5" ht="10.5" customHeight="1">
      <c r="A386" s="56" t="s">
        <v>243</v>
      </c>
      <c r="B386" s="56" t="s">
        <v>58</v>
      </c>
      <c r="C386" s="66">
        <v>5000</v>
      </c>
      <c r="D386" s="66">
        <v>0</v>
      </c>
      <c r="E386" s="149" t="s">
        <v>167</v>
      </c>
    </row>
    <row r="387" spans="1:5" ht="10.5" customHeight="1">
      <c r="A387" s="56" t="s">
        <v>214</v>
      </c>
      <c r="B387" s="56" t="s">
        <v>9</v>
      </c>
      <c r="C387" s="66">
        <v>5000</v>
      </c>
      <c r="D387" s="66">
        <v>0</v>
      </c>
      <c r="E387" s="149" t="s">
        <v>167</v>
      </c>
    </row>
    <row r="388" spans="1:5" ht="10.5" customHeight="1">
      <c r="A388" s="89" t="s">
        <v>690</v>
      </c>
      <c r="B388" s="89"/>
      <c r="C388" s="90">
        <v>584000</v>
      </c>
      <c r="D388" s="90">
        <v>308000</v>
      </c>
      <c r="E388" s="156" t="s">
        <v>1264</v>
      </c>
    </row>
    <row r="389" spans="1:5" ht="10.5" customHeight="1">
      <c r="A389" s="203" t="s">
        <v>247</v>
      </c>
      <c r="B389" s="203"/>
      <c r="C389" s="204">
        <v>584000</v>
      </c>
      <c r="D389" s="204">
        <v>308000</v>
      </c>
      <c r="E389" s="205" t="s">
        <v>1264</v>
      </c>
    </row>
    <row r="390" spans="1:5" ht="10.5" customHeight="1">
      <c r="A390" s="206" t="s">
        <v>248</v>
      </c>
      <c r="B390" s="206"/>
      <c r="C390" s="207">
        <v>584000</v>
      </c>
      <c r="D390" s="207">
        <v>308000</v>
      </c>
      <c r="E390" s="208" t="s">
        <v>1264</v>
      </c>
    </row>
    <row r="391" spans="1:5" ht="10.5" customHeight="1">
      <c r="A391" s="56" t="s">
        <v>168</v>
      </c>
      <c r="B391" s="56" t="s">
        <v>249</v>
      </c>
      <c r="C391" s="66">
        <v>584000</v>
      </c>
      <c r="D391" s="66">
        <v>308000</v>
      </c>
      <c r="E391" s="149" t="s">
        <v>1264</v>
      </c>
    </row>
    <row r="392" spans="1:5" ht="10.5" customHeight="1">
      <c r="A392" s="56" t="s">
        <v>243</v>
      </c>
      <c r="B392" s="56" t="s">
        <v>58</v>
      </c>
      <c r="C392" s="66">
        <v>584000</v>
      </c>
      <c r="D392" s="66">
        <v>308000</v>
      </c>
      <c r="E392" s="149" t="s">
        <v>1264</v>
      </c>
    </row>
    <row r="393" spans="1:5" ht="10.5" customHeight="1">
      <c r="A393" s="56" t="s">
        <v>214</v>
      </c>
      <c r="B393" s="56" t="s">
        <v>9</v>
      </c>
      <c r="C393" s="66">
        <v>584000</v>
      </c>
      <c r="D393" s="66">
        <v>308000</v>
      </c>
      <c r="E393" s="149" t="s">
        <v>1264</v>
      </c>
    </row>
    <row r="394" spans="1:5" ht="10.5" customHeight="1">
      <c r="A394" s="178" t="s">
        <v>215</v>
      </c>
      <c r="B394" s="178" t="s">
        <v>59</v>
      </c>
      <c r="C394" s="108">
        <v>0</v>
      </c>
      <c r="D394" s="108">
        <v>308000</v>
      </c>
      <c r="E394" s="132" t="s">
        <v>167</v>
      </c>
    </row>
    <row r="395" spans="1:5" ht="10.5" customHeight="1">
      <c r="A395" s="89" t="s">
        <v>1265</v>
      </c>
      <c r="B395" s="89"/>
      <c r="C395" s="90">
        <v>0</v>
      </c>
      <c r="D395" s="90">
        <v>10980</v>
      </c>
      <c r="E395" s="156" t="s">
        <v>167</v>
      </c>
    </row>
    <row r="396" spans="1:5" ht="10.5" customHeight="1">
      <c r="A396" s="203" t="s">
        <v>247</v>
      </c>
      <c r="B396" s="203"/>
      <c r="C396" s="204">
        <v>0</v>
      </c>
      <c r="D396" s="204">
        <v>10980</v>
      </c>
      <c r="E396" s="205" t="s">
        <v>167</v>
      </c>
    </row>
    <row r="397" spans="1:5" ht="10.5" customHeight="1">
      <c r="A397" s="206" t="s">
        <v>248</v>
      </c>
      <c r="B397" s="206"/>
      <c r="C397" s="207">
        <v>0</v>
      </c>
      <c r="D397" s="207">
        <v>10980</v>
      </c>
      <c r="E397" s="208" t="s">
        <v>167</v>
      </c>
    </row>
    <row r="398" spans="1:5" ht="10.5" customHeight="1">
      <c r="A398" s="56" t="s">
        <v>218</v>
      </c>
      <c r="B398" s="56" t="s">
        <v>60</v>
      </c>
      <c r="C398" s="66">
        <v>0</v>
      </c>
      <c r="D398" s="66">
        <v>10980</v>
      </c>
      <c r="E398" s="149" t="s">
        <v>167</v>
      </c>
    </row>
    <row r="399" spans="1:5" ht="10.5" customHeight="1">
      <c r="A399" s="56" t="s">
        <v>244</v>
      </c>
      <c r="B399" s="56" t="s">
        <v>61</v>
      </c>
      <c r="C399" s="66">
        <v>0</v>
      </c>
      <c r="D399" s="66">
        <v>10980</v>
      </c>
      <c r="E399" s="149" t="s">
        <v>167</v>
      </c>
    </row>
    <row r="400" spans="1:5" ht="10.5" customHeight="1">
      <c r="A400" s="56" t="s">
        <v>223</v>
      </c>
      <c r="B400" s="56" t="s">
        <v>66</v>
      </c>
      <c r="C400" s="66">
        <v>0</v>
      </c>
      <c r="D400" s="66">
        <v>10980</v>
      </c>
      <c r="E400" s="149" t="s">
        <v>167</v>
      </c>
    </row>
    <row r="401" spans="1:5" ht="10.5" customHeight="1">
      <c r="A401" s="178" t="s">
        <v>715</v>
      </c>
      <c r="B401" s="178" t="s">
        <v>716</v>
      </c>
      <c r="C401" s="108">
        <v>0</v>
      </c>
      <c r="D401" s="108">
        <v>10980</v>
      </c>
      <c r="E401" s="132" t="s">
        <v>167</v>
      </c>
    </row>
    <row r="402" spans="1:5" ht="10.5" customHeight="1">
      <c r="A402" s="89" t="s">
        <v>691</v>
      </c>
      <c r="B402" s="89"/>
      <c r="C402" s="90">
        <v>11000</v>
      </c>
      <c r="D402" s="90">
        <v>3180.29</v>
      </c>
      <c r="E402" s="156" t="s">
        <v>1266</v>
      </c>
    </row>
    <row r="403" spans="1:5" ht="10.5" customHeight="1">
      <c r="A403" s="203" t="s">
        <v>247</v>
      </c>
      <c r="B403" s="203"/>
      <c r="C403" s="204">
        <v>11000</v>
      </c>
      <c r="D403" s="204">
        <v>3180.29</v>
      </c>
      <c r="E403" s="205" t="s">
        <v>1266</v>
      </c>
    </row>
    <row r="404" spans="1:5" ht="10.5" customHeight="1">
      <c r="A404" s="206" t="s">
        <v>248</v>
      </c>
      <c r="B404" s="206"/>
      <c r="C404" s="207">
        <v>11000</v>
      </c>
      <c r="D404" s="207">
        <v>3180.29</v>
      </c>
      <c r="E404" s="208" t="s">
        <v>1266</v>
      </c>
    </row>
    <row r="405" spans="1:5" ht="10.5" customHeight="1">
      <c r="A405" s="56" t="s">
        <v>168</v>
      </c>
      <c r="B405" s="56" t="s">
        <v>249</v>
      </c>
      <c r="C405" s="66">
        <v>11000</v>
      </c>
      <c r="D405" s="66">
        <v>3180.29</v>
      </c>
      <c r="E405" s="149" t="s">
        <v>1266</v>
      </c>
    </row>
    <row r="406" spans="1:5" ht="10.5" customHeight="1">
      <c r="A406" s="56" t="s">
        <v>240</v>
      </c>
      <c r="B406" s="56" t="s">
        <v>17</v>
      </c>
      <c r="C406" s="66">
        <v>11000</v>
      </c>
      <c r="D406" s="66">
        <v>3180.29</v>
      </c>
      <c r="E406" s="149" t="s">
        <v>1266</v>
      </c>
    </row>
    <row r="407" spans="1:5" ht="10.5" customHeight="1">
      <c r="A407" s="56" t="s">
        <v>182</v>
      </c>
      <c r="B407" s="56" t="s">
        <v>23</v>
      </c>
      <c r="C407" s="66">
        <v>0</v>
      </c>
      <c r="D407" s="66">
        <v>39.92</v>
      </c>
      <c r="E407" s="149" t="s">
        <v>167</v>
      </c>
    </row>
    <row r="408" spans="1:5" ht="10.5" customHeight="1">
      <c r="A408" s="178" t="s">
        <v>185</v>
      </c>
      <c r="B408" s="178" t="s">
        <v>26</v>
      </c>
      <c r="C408" s="108">
        <v>0</v>
      </c>
      <c r="D408" s="108">
        <v>39.92</v>
      </c>
      <c r="E408" s="132" t="s">
        <v>167</v>
      </c>
    </row>
    <row r="409" spans="1:5" ht="10.5" customHeight="1">
      <c r="A409" s="56" t="s">
        <v>189</v>
      </c>
      <c r="B409" s="56" t="s">
        <v>30</v>
      </c>
      <c r="C409" s="66">
        <v>11000</v>
      </c>
      <c r="D409" s="66">
        <v>3140.37</v>
      </c>
      <c r="E409" s="149" t="s">
        <v>1267</v>
      </c>
    </row>
    <row r="410" spans="1:5" ht="10.5" customHeight="1">
      <c r="A410" s="178" t="s">
        <v>198</v>
      </c>
      <c r="B410" s="178" t="s">
        <v>38</v>
      </c>
      <c r="C410" s="108">
        <v>0</v>
      </c>
      <c r="D410" s="108">
        <v>3140.37</v>
      </c>
      <c r="E410" s="132" t="s">
        <v>167</v>
      </c>
    </row>
    <row r="411" spans="1:5" ht="10.5" customHeight="1">
      <c r="A411" s="89" t="s">
        <v>1268</v>
      </c>
      <c r="B411" s="89"/>
      <c r="C411" s="90">
        <v>2000</v>
      </c>
      <c r="D411" s="90">
        <v>1000</v>
      </c>
      <c r="E411" s="156" t="s">
        <v>659</v>
      </c>
    </row>
    <row r="412" spans="1:5" ht="10.5" customHeight="1">
      <c r="A412" s="203" t="s">
        <v>247</v>
      </c>
      <c r="B412" s="203"/>
      <c r="C412" s="204">
        <v>2000</v>
      </c>
      <c r="D412" s="204">
        <v>1000</v>
      </c>
      <c r="E412" s="205" t="s">
        <v>659</v>
      </c>
    </row>
    <row r="413" spans="1:5" ht="10.5" customHeight="1">
      <c r="A413" s="206" t="s">
        <v>248</v>
      </c>
      <c r="B413" s="206"/>
      <c r="C413" s="207">
        <v>2000</v>
      </c>
      <c r="D413" s="207">
        <v>1000</v>
      </c>
      <c r="E413" s="208" t="s">
        <v>659</v>
      </c>
    </row>
    <row r="414" spans="1:5" ht="10.5" customHeight="1">
      <c r="A414" s="56" t="s">
        <v>168</v>
      </c>
      <c r="B414" s="56" t="s">
        <v>249</v>
      </c>
      <c r="C414" s="66">
        <v>2000</v>
      </c>
      <c r="D414" s="66">
        <v>1000</v>
      </c>
      <c r="E414" s="149" t="s">
        <v>659</v>
      </c>
    </row>
    <row r="415" spans="1:5" ht="10.5" customHeight="1">
      <c r="A415" s="56" t="s">
        <v>242</v>
      </c>
      <c r="B415" s="56" t="s">
        <v>50</v>
      </c>
      <c r="C415" s="66">
        <v>2000</v>
      </c>
      <c r="D415" s="66">
        <v>1000</v>
      </c>
      <c r="E415" s="149" t="s">
        <v>659</v>
      </c>
    </row>
    <row r="416" spans="1:5" ht="10.5" customHeight="1">
      <c r="A416" s="56" t="s">
        <v>208</v>
      </c>
      <c r="B416" s="56" t="s">
        <v>51</v>
      </c>
      <c r="C416" s="66">
        <v>2000</v>
      </c>
      <c r="D416" s="66">
        <v>1000</v>
      </c>
      <c r="E416" s="149" t="s">
        <v>659</v>
      </c>
    </row>
    <row r="417" spans="1:5" ht="10.5" customHeight="1">
      <c r="A417" s="178" t="s">
        <v>662</v>
      </c>
      <c r="B417" s="178" t="s">
        <v>663</v>
      </c>
      <c r="C417" s="108">
        <v>0</v>
      </c>
      <c r="D417" s="108">
        <v>1000</v>
      </c>
      <c r="E417" s="132" t="s">
        <v>167</v>
      </c>
    </row>
    <row r="418" spans="1:5" ht="10.5" customHeight="1">
      <c r="A418" s="87" t="s">
        <v>692</v>
      </c>
      <c r="B418" s="87"/>
      <c r="C418" s="88">
        <v>1280000</v>
      </c>
      <c r="D418" s="88">
        <v>317320.21</v>
      </c>
      <c r="E418" s="155" t="s">
        <v>1269</v>
      </c>
    </row>
    <row r="419" spans="1:5" ht="10.5" customHeight="1">
      <c r="A419" s="89" t="s">
        <v>693</v>
      </c>
      <c r="B419" s="89"/>
      <c r="C419" s="90">
        <v>220000</v>
      </c>
      <c r="D419" s="90">
        <v>201730.7</v>
      </c>
      <c r="E419" s="156" t="s">
        <v>1270</v>
      </c>
    </row>
    <row r="420" spans="1:5" ht="10.5" customHeight="1">
      <c r="A420" s="203" t="s">
        <v>247</v>
      </c>
      <c r="B420" s="203"/>
      <c r="C420" s="204">
        <v>200000</v>
      </c>
      <c r="D420" s="204">
        <v>201730.7</v>
      </c>
      <c r="E420" s="205" t="s">
        <v>1271</v>
      </c>
    </row>
    <row r="421" spans="1:5" ht="10.5" customHeight="1">
      <c r="A421" s="206" t="s">
        <v>248</v>
      </c>
      <c r="B421" s="206"/>
      <c r="C421" s="207">
        <v>200000</v>
      </c>
      <c r="D421" s="207">
        <v>201730.7</v>
      </c>
      <c r="E421" s="208" t="s">
        <v>1271</v>
      </c>
    </row>
    <row r="422" spans="1:5" ht="10.5" customHeight="1">
      <c r="A422" s="56" t="s">
        <v>168</v>
      </c>
      <c r="B422" s="56" t="s">
        <v>249</v>
      </c>
      <c r="C422" s="66">
        <v>200000</v>
      </c>
      <c r="D422" s="66">
        <v>201730.7</v>
      </c>
      <c r="E422" s="149" t="s">
        <v>1271</v>
      </c>
    </row>
    <row r="423" spans="1:5" ht="10.5" customHeight="1">
      <c r="A423" s="56" t="s">
        <v>243</v>
      </c>
      <c r="B423" s="56" t="s">
        <v>58</v>
      </c>
      <c r="C423" s="66">
        <v>200000</v>
      </c>
      <c r="D423" s="66">
        <v>201730.7</v>
      </c>
      <c r="E423" s="149" t="s">
        <v>1271</v>
      </c>
    </row>
    <row r="424" spans="1:5" ht="10.5" customHeight="1">
      <c r="A424" s="56" t="s">
        <v>214</v>
      </c>
      <c r="B424" s="56" t="s">
        <v>9</v>
      </c>
      <c r="C424" s="66">
        <v>200000</v>
      </c>
      <c r="D424" s="66">
        <v>201730.7</v>
      </c>
      <c r="E424" s="149" t="s">
        <v>1271</v>
      </c>
    </row>
    <row r="425" spans="1:5" ht="10.5" customHeight="1">
      <c r="A425" s="178" t="s">
        <v>215</v>
      </c>
      <c r="B425" s="178" t="s">
        <v>59</v>
      </c>
      <c r="C425" s="108">
        <v>0</v>
      </c>
      <c r="D425" s="108">
        <v>201730.7</v>
      </c>
      <c r="E425" s="132" t="s">
        <v>167</v>
      </c>
    </row>
    <row r="426" spans="1:5" ht="10.5" customHeight="1">
      <c r="A426" s="203" t="s">
        <v>1252</v>
      </c>
      <c r="B426" s="203"/>
      <c r="C426" s="204">
        <v>20000</v>
      </c>
      <c r="D426" s="204">
        <v>0</v>
      </c>
      <c r="E426" s="205" t="s">
        <v>167</v>
      </c>
    </row>
    <row r="427" spans="1:5" ht="10.5" customHeight="1">
      <c r="A427" s="206" t="s">
        <v>1272</v>
      </c>
      <c r="B427" s="206"/>
      <c r="C427" s="207">
        <v>20000</v>
      </c>
      <c r="D427" s="207">
        <v>0</v>
      </c>
      <c r="E427" s="208" t="s">
        <v>167</v>
      </c>
    </row>
    <row r="428" spans="1:5" ht="10.5" customHeight="1">
      <c r="A428" s="56" t="s">
        <v>168</v>
      </c>
      <c r="B428" s="56" t="s">
        <v>249</v>
      </c>
      <c r="C428" s="66">
        <v>20000</v>
      </c>
      <c r="D428" s="66">
        <v>0</v>
      </c>
      <c r="E428" s="149" t="s">
        <v>167</v>
      </c>
    </row>
    <row r="429" spans="1:5" ht="10.5" customHeight="1">
      <c r="A429" s="56" t="s">
        <v>243</v>
      </c>
      <c r="B429" s="56" t="s">
        <v>58</v>
      </c>
      <c r="C429" s="66">
        <v>20000</v>
      </c>
      <c r="D429" s="66">
        <v>0</v>
      </c>
      <c r="E429" s="149" t="s">
        <v>167</v>
      </c>
    </row>
    <row r="430" spans="1:5" ht="10.5" customHeight="1">
      <c r="A430" s="56" t="s">
        <v>214</v>
      </c>
      <c r="B430" s="56" t="s">
        <v>9</v>
      </c>
      <c r="C430" s="66">
        <v>20000</v>
      </c>
      <c r="D430" s="66">
        <v>0</v>
      </c>
      <c r="E430" s="149" t="s">
        <v>167</v>
      </c>
    </row>
    <row r="431" spans="1:5" ht="10.5" customHeight="1">
      <c r="A431" s="89" t="s">
        <v>694</v>
      </c>
      <c r="B431" s="89"/>
      <c r="C431" s="90">
        <v>50000</v>
      </c>
      <c r="D431" s="90">
        <v>0</v>
      </c>
      <c r="E431" s="156" t="s">
        <v>167</v>
      </c>
    </row>
    <row r="432" spans="1:5" ht="10.5" customHeight="1">
      <c r="A432" s="203" t="s">
        <v>247</v>
      </c>
      <c r="B432" s="203"/>
      <c r="C432" s="204">
        <v>50000</v>
      </c>
      <c r="D432" s="204">
        <v>0</v>
      </c>
      <c r="E432" s="205" t="s">
        <v>167</v>
      </c>
    </row>
    <row r="433" spans="1:5" ht="10.5" customHeight="1">
      <c r="A433" s="206" t="s">
        <v>248</v>
      </c>
      <c r="B433" s="206"/>
      <c r="C433" s="207">
        <v>50000</v>
      </c>
      <c r="D433" s="207">
        <v>0</v>
      </c>
      <c r="E433" s="208" t="s">
        <v>167</v>
      </c>
    </row>
    <row r="434" spans="1:5" ht="10.5" customHeight="1">
      <c r="A434" s="56" t="s">
        <v>168</v>
      </c>
      <c r="B434" s="56" t="s">
        <v>249</v>
      </c>
      <c r="C434" s="66">
        <v>50000</v>
      </c>
      <c r="D434" s="66">
        <v>0</v>
      </c>
      <c r="E434" s="149" t="s">
        <v>167</v>
      </c>
    </row>
    <row r="435" spans="1:5" ht="10.5" customHeight="1">
      <c r="A435" s="56" t="s">
        <v>240</v>
      </c>
      <c r="B435" s="56" t="s">
        <v>17</v>
      </c>
      <c r="C435" s="66">
        <v>25000</v>
      </c>
      <c r="D435" s="66">
        <v>0</v>
      </c>
      <c r="E435" s="149" t="s">
        <v>167</v>
      </c>
    </row>
    <row r="436" spans="1:5" ht="10.5" customHeight="1">
      <c r="A436" s="56" t="s">
        <v>189</v>
      </c>
      <c r="B436" s="56" t="s">
        <v>30</v>
      </c>
      <c r="C436" s="66">
        <v>25000</v>
      </c>
      <c r="D436" s="66">
        <v>0</v>
      </c>
      <c r="E436" s="149" t="s">
        <v>167</v>
      </c>
    </row>
    <row r="437" spans="1:5" ht="10.5" customHeight="1">
      <c r="A437" s="56" t="s">
        <v>243</v>
      </c>
      <c r="B437" s="56" t="s">
        <v>58</v>
      </c>
      <c r="C437" s="66">
        <v>25000</v>
      </c>
      <c r="D437" s="66">
        <v>0</v>
      </c>
      <c r="E437" s="149" t="s">
        <v>167</v>
      </c>
    </row>
    <row r="438" spans="1:5" ht="10.5" customHeight="1">
      <c r="A438" s="56" t="s">
        <v>214</v>
      </c>
      <c r="B438" s="56" t="s">
        <v>9</v>
      </c>
      <c r="C438" s="66">
        <v>25000</v>
      </c>
      <c r="D438" s="66">
        <v>0</v>
      </c>
      <c r="E438" s="149" t="s">
        <v>167</v>
      </c>
    </row>
    <row r="439" spans="1:5" ht="10.5" customHeight="1">
      <c r="A439" s="89" t="s">
        <v>1273</v>
      </c>
      <c r="B439" s="89"/>
      <c r="C439" s="90">
        <v>85000</v>
      </c>
      <c r="D439" s="90">
        <v>40500</v>
      </c>
      <c r="E439" s="156" t="s">
        <v>638</v>
      </c>
    </row>
    <row r="440" spans="1:5" ht="10.5" customHeight="1">
      <c r="A440" s="203" t="s">
        <v>247</v>
      </c>
      <c r="B440" s="203"/>
      <c r="C440" s="204">
        <v>85000</v>
      </c>
      <c r="D440" s="204">
        <v>40500</v>
      </c>
      <c r="E440" s="205" t="s">
        <v>638</v>
      </c>
    </row>
    <row r="441" spans="1:5" ht="10.5" customHeight="1">
      <c r="A441" s="206" t="s">
        <v>248</v>
      </c>
      <c r="B441" s="206"/>
      <c r="C441" s="207">
        <v>85000</v>
      </c>
      <c r="D441" s="207">
        <v>40500</v>
      </c>
      <c r="E441" s="208" t="s">
        <v>638</v>
      </c>
    </row>
    <row r="442" spans="1:5" ht="10.5" customHeight="1">
      <c r="A442" s="56" t="s">
        <v>168</v>
      </c>
      <c r="B442" s="56" t="s">
        <v>249</v>
      </c>
      <c r="C442" s="66">
        <v>85000</v>
      </c>
      <c r="D442" s="66">
        <v>40500</v>
      </c>
      <c r="E442" s="149" t="s">
        <v>638</v>
      </c>
    </row>
    <row r="443" spans="1:5" ht="10.5" customHeight="1">
      <c r="A443" s="56" t="s">
        <v>240</v>
      </c>
      <c r="B443" s="56" t="s">
        <v>17</v>
      </c>
      <c r="C443" s="66">
        <v>85000</v>
      </c>
      <c r="D443" s="66">
        <v>40500</v>
      </c>
      <c r="E443" s="149" t="s">
        <v>638</v>
      </c>
    </row>
    <row r="444" spans="1:5" ht="10.5" customHeight="1">
      <c r="A444" s="56" t="s">
        <v>189</v>
      </c>
      <c r="B444" s="56" t="s">
        <v>30</v>
      </c>
      <c r="C444" s="66">
        <v>85000</v>
      </c>
      <c r="D444" s="66">
        <v>40500</v>
      </c>
      <c r="E444" s="149" t="s">
        <v>638</v>
      </c>
    </row>
    <row r="445" spans="1:5" ht="10.5" customHeight="1">
      <c r="A445" s="178" t="s">
        <v>191</v>
      </c>
      <c r="B445" s="178" t="s">
        <v>32</v>
      </c>
      <c r="C445" s="108">
        <v>0</v>
      </c>
      <c r="D445" s="108">
        <v>40500</v>
      </c>
      <c r="E445" s="132" t="s">
        <v>167</v>
      </c>
    </row>
    <row r="446" spans="1:5" ht="10.5" customHeight="1">
      <c r="A446" s="89" t="s">
        <v>695</v>
      </c>
      <c r="B446" s="89"/>
      <c r="C446" s="90">
        <v>60000</v>
      </c>
      <c r="D446" s="90">
        <v>20625</v>
      </c>
      <c r="E446" s="156" t="s">
        <v>1274</v>
      </c>
    </row>
    <row r="447" spans="1:5" ht="10.5" customHeight="1">
      <c r="A447" s="203" t="s">
        <v>1196</v>
      </c>
      <c r="B447" s="203"/>
      <c r="C447" s="204">
        <v>60000</v>
      </c>
      <c r="D447" s="204">
        <v>20625</v>
      </c>
      <c r="E447" s="205" t="s">
        <v>1274</v>
      </c>
    </row>
    <row r="448" spans="1:5" ht="10.5" customHeight="1">
      <c r="A448" s="206" t="s">
        <v>1198</v>
      </c>
      <c r="B448" s="206"/>
      <c r="C448" s="207">
        <v>60000</v>
      </c>
      <c r="D448" s="207">
        <v>20625</v>
      </c>
      <c r="E448" s="208" t="s">
        <v>1274</v>
      </c>
    </row>
    <row r="449" spans="1:5" ht="10.5" customHeight="1">
      <c r="A449" s="56" t="s">
        <v>218</v>
      </c>
      <c r="B449" s="56" t="s">
        <v>60</v>
      </c>
      <c r="C449" s="66">
        <v>60000</v>
      </c>
      <c r="D449" s="66">
        <v>20625</v>
      </c>
      <c r="E449" s="149" t="s">
        <v>1274</v>
      </c>
    </row>
    <row r="450" spans="1:5" ht="10.5" customHeight="1">
      <c r="A450" s="56" t="s">
        <v>244</v>
      </c>
      <c r="B450" s="56" t="s">
        <v>61</v>
      </c>
      <c r="C450" s="66">
        <v>60000</v>
      </c>
      <c r="D450" s="66">
        <v>20625</v>
      </c>
      <c r="E450" s="149" t="s">
        <v>1274</v>
      </c>
    </row>
    <row r="451" spans="1:5" ht="10.5" customHeight="1">
      <c r="A451" s="56" t="s">
        <v>229</v>
      </c>
      <c r="B451" s="56" t="s">
        <v>72</v>
      </c>
      <c r="C451" s="66">
        <v>60000</v>
      </c>
      <c r="D451" s="66">
        <v>20625</v>
      </c>
      <c r="E451" s="149" t="s">
        <v>1274</v>
      </c>
    </row>
    <row r="452" spans="1:5" ht="10.5" customHeight="1">
      <c r="A452" s="178" t="s">
        <v>696</v>
      </c>
      <c r="B452" s="178" t="s">
        <v>697</v>
      </c>
      <c r="C452" s="108">
        <v>0</v>
      </c>
      <c r="D452" s="108">
        <v>20625</v>
      </c>
      <c r="E452" s="132" t="s">
        <v>167</v>
      </c>
    </row>
    <row r="453" spans="1:5" ht="10.5" customHeight="1">
      <c r="A453" s="89" t="s">
        <v>1275</v>
      </c>
      <c r="B453" s="89"/>
      <c r="C453" s="90">
        <v>200000</v>
      </c>
      <c r="D453" s="90">
        <v>0</v>
      </c>
      <c r="E453" s="156" t="s">
        <v>167</v>
      </c>
    </row>
    <row r="454" spans="1:5" ht="10.5" customHeight="1">
      <c r="A454" s="203" t="s">
        <v>247</v>
      </c>
      <c r="B454" s="203"/>
      <c r="C454" s="204">
        <v>200000</v>
      </c>
      <c r="D454" s="204">
        <v>0</v>
      </c>
      <c r="E454" s="205" t="s">
        <v>167</v>
      </c>
    </row>
    <row r="455" spans="1:5" ht="10.5" customHeight="1">
      <c r="A455" s="206" t="s">
        <v>248</v>
      </c>
      <c r="B455" s="206"/>
      <c r="C455" s="207">
        <v>200000</v>
      </c>
      <c r="D455" s="207">
        <v>0</v>
      </c>
      <c r="E455" s="208" t="s">
        <v>167</v>
      </c>
    </row>
    <row r="456" spans="1:5" ht="10.5" customHeight="1">
      <c r="A456" s="56" t="s">
        <v>218</v>
      </c>
      <c r="B456" s="56" t="s">
        <v>60</v>
      </c>
      <c r="C456" s="66">
        <v>200000</v>
      </c>
      <c r="D456" s="66">
        <v>0</v>
      </c>
      <c r="E456" s="149" t="s">
        <v>167</v>
      </c>
    </row>
    <row r="457" spans="1:5" ht="10.5" customHeight="1">
      <c r="A457" s="56" t="s">
        <v>244</v>
      </c>
      <c r="B457" s="56" t="s">
        <v>61</v>
      </c>
      <c r="C457" s="66">
        <v>200000</v>
      </c>
      <c r="D457" s="66">
        <v>0</v>
      </c>
      <c r="E457" s="149" t="s">
        <v>167</v>
      </c>
    </row>
    <row r="458" spans="1:5" ht="10.5" customHeight="1">
      <c r="A458" s="56" t="s">
        <v>223</v>
      </c>
      <c r="B458" s="56" t="s">
        <v>66</v>
      </c>
      <c r="C458" s="66">
        <v>200000</v>
      </c>
      <c r="D458" s="66">
        <v>0</v>
      </c>
      <c r="E458" s="149" t="s">
        <v>167</v>
      </c>
    </row>
    <row r="459" spans="1:5" ht="10.5" customHeight="1">
      <c r="A459" s="89" t="s">
        <v>698</v>
      </c>
      <c r="B459" s="89"/>
      <c r="C459" s="90">
        <v>100000</v>
      </c>
      <c r="D459" s="90">
        <v>37714.51</v>
      </c>
      <c r="E459" s="156" t="s">
        <v>1276</v>
      </c>
    </row>
    <row r="460" spans="1:5" ht="10.5" customHeight="1">
      <c r="A460" s="203" t="s">
        <v>247</v>
      </c>
      <c r="B460" s="203"/>
      <c r="C460" s="204">
        <v>100000</v>
      </c>
      <c r="D460" s="204">
        <v>37714.51</v>
      </c>
      <c r="E460" s="205" t="s">
        <v>1276</v>
      </c>
    </row>
    <row r="461" spans="1:5" ht="10.5" customHeight="1">
      <c r="A461" s="206" t="s">
        <v>248</v>
      </c>
      <c r="B461" s="206"/>
      <c r="C461" s="207">
        <v>100000</v>
      </c>
      <c r="D461" s="207">
        <v>37714.51</v>
      </c>
      <c r="E461" s="208" t="s">
        <v>1276</v>
      </c>
    </row>
    <row r="462" spans="1:5" ht="10.5" customHeight="1">
      <c r="A462" s="56" t="s">
        <v>168</v>
      </c>
      <c r="B462" s="56" t="s">
        <v>249</v>
      </c>
      <c r="C462" s="66">
        <v>100000</v>
      </c>
      <c r="D462" s="66">
        <v>37714.51</v>
      </c>
      <c r="E462" s="149" t="s">
        <v>1276</v>
      </c>
    </row>
    <row r="463" spans="1:5" ht="10.5" customHeight="1">
      <c r="A463" s="56" t="s">
        <v>699</v>
      </c>
      <c r="B463" s="56" t="s">
        <v>700</v>
      </c>
      <c r="C463" s="66">
        <v>100000</v>
      </c>
      <c r="D463" s="66">
        <v>37714.51</v>
      </c>
      <c r="E463" s="149" t="s">
        <v>1276</v>
      </c>
    </row>
    <row r="464" spans="1:5" ht="10.5" customHeight="1">
      <c r="A464" s="56" t="s">
        <v>207</v>
      </c>
      <c r="B464" s="56" t="s">
        <v>49</v>
      </c>
      <c r="C464" s="66">
        <v>100000</v>
      </c>
      <c r="D464" s="66">
        <v>37714.51</v>
      </c>
      <c r="E464" s="149" t="s">
        <v>1276</v>
      </c>
    </row>
    <row r="465" spans="1:5" ht="10.5" customHeight="1">
      <c r="A465" s="178" t="s">
        <v>701</v>
      </c>
      <c r="B465" s="178" t="s">
        <v>702</v>
      </c>
      <c r="C465" s="108">
        <v>0</v>
      </c>
      <c r="D465" s="108">
        <v>37714.51</v>
      </c>
      <c r="E465" s="132" t="s">
        <v>167</v>
      </c>
    </row>
    <row r="466" spans="1:5" ht="10.5" customHeight="1">
      <c r="A466" s="89" t="s">
        <v>703</v>
      </c>
      <c r="B466" s="89"/>
      <c r="C466" s="90">
        <v>500000</v>
      </c>
      <c r="D466" s="90">
        <v>0</v>
      </c>
      <c r="E466" s="156" t="s">
        <v>167</v>
      </c>
    </row>
    <row r="467" spans="1:5" ht="10.5" customHeight="1">
      <c r="A467" s="203" t="s">
        <v>1196</v>
      </c>
      <c r="B467" s="203"/>
      <c r="C467" s="204">
        <v>500000</v>
      </c>
      <c r="D467" s="204">
        <v>0</v>
      </c>
      <c r="E467" s="205" t="s">
        <v>167</v>
      </c>
    </row>
    <row r="468" spans="1:5" ht="10.5" customHeight="1">
      <c r="A468" s="206" t="s">
        <v>1198</v>
      </c>
      <c r="B468" s="206"/>
      <c r="C468" s="207">
        <v>500000</v>
      </c>
      <c r="D468" s="207">
        <v>0</v>
      </c>
      <c r="E468" s="208" t="s">
        <v>167</v>
      </c>
    </row>
    <row r="469" spans="1:5" ht="10.5" customHeight="1">
      <c r="A469" s="56" t="s">
        <v>168</v>
      </c>
      <c r="B469" s="56" t="s">
        <v>249</v>
      </c>
      <c r="C469" s="66">
        <v>500000</v>
      </c>
      <c r="D469" s="66">
        <v>0</v>
      </c>
      <c r="E469" s="149" t="s">
        <v>167</v>
      </c>
    </row>
    <row r="470" spans="1:5" ht="10.5" customHeight="1">
      <c r="A470" s="56" t="s">
        <v>699</v>
      </c>
      <c r="B470" s="56" t="s">
        <v>700</v>
      </c>
      <c r="C470" s="66">
        <v>500000</v>
      </c>
      <c r="D470" s="66">
        <v>0</v>
      </c>
      <c r="E470" s="149" t="s">
        <v>167</v>
      </c>
    </row>
    <row r="471" spans="1:5" ht="10.5" customHeight="1">
      <c r="A471" s="56" t="s">
        <v>207</v>
      </c>
      <c r="B471" s="56" t="s">
        <v>49</v>
      </c>
      <c r="C471" s="66">
        <v>500000</v>
      </c>
      <c r="D471" s="66">
        <v>0</v>
      </c>
      <c r="E471" s="149" t="s">
        <v>167</v>
      </c>
    </row>
    <row r="472" spans="1:5" ht="10.5" customHeight="1">
      <c r="A472" s="89" t="s">
        <v>1277</v>
      </c>
      <c r="B472" s="89"/>
      <c r="C472" s="90">
        <v>25000</v>
      </c>
      <c r="D472" s="90">
        <v>5250</v>
      </c>
      <c r="E472" s="156" t="s">
        <v>1278</v>
      </c>
    </row>
    <row r="473" spans="1:5" ht="10.5" customHeight="1">
      <c r="A473" s="203" t="s">
        <v>247</v>
      </c>
      <c r="B473" s="203"/>
      <c r="C473" s="204">
        <v>25000</v>
      </c>
      <c r="D473" s="204">
        <v>5250</v>
      </c>
      <c r="E473" s="205" t="s">
        <v>1278</v>
      </c>
    </row>
    <row r="474" spans="1:5" ht="10.5" customHeight="1">
      <c r="A474" s="206" t="s">
        <v>248</v>
      </c>
      <c r="B474" s="206"/>
      <c r="C474" s="207">
        <v>25000</v>
      </c>
      <c r="D474" s="207">
        <v>5250</v>
      </c>
      <c r="E474" s="208" t="s">
        <v>1278</v>
      </c>
    </row>
    <row r="475" spans="1:5" ht="10.5" customHeight="1">
      <c r="A475" s="56" t="s">
        <v>168</v>
      </c>
      <c r="B475" s="56" t="s">
        <v>249</v>
      </c>
      <c r="C475" s="66">
        <v>25000</v>
      </c>
      <c r="D475" s="66">
        <v>5250</v>
      </c>
      <c r="E475" s="149" t="s">
        <v>1278</v>
      </c>
    </row>
    <row r="476" spans="1:5" ht="10.5" customHeight="1">
      <c r="A476" s="56" t="s">
        <v>699</v>
      </c>
      <c r="B476" s="56" t="s">
        <v>700</v>
      </c>
      <c r="C476" s="66">
        <v>25000</v>
      </c>
      <c r="D476" s="66">
        <v>5250</v>
      </c>
      <c r="E476" s="149" t="s">
        <v>1278</v>
      </c>
    </row>
    <row r="477" spans="1:5" ht="10.5" customHeight="1">
      <c r="A477" s="56" t="s">
        <v>207</v>
      </c>
      <c r="B477" s="56" t="s">
        <v>49</v>
      </c>
      <c r="C477" s="66">
        <v>25000</v>
      </c>
      <c r="D477" s="66">
        <v>5250</v>
      </c>
      <c r="E477" s="149" t="s">
        <v>1278</v>
      </c>
    </row>
    <row r="478" spans="1:5" ht="10.5" customHeight="1">
      <c r="A478" s="178" t="s">
        <v>701</v>
      </c>
      <c r="B478" s="178" t="s">
        <v>702</v>
      </c>
      <c r="C478" s="108">
        <v>0</v>
      </c>
      <c r="D478" s="108">
        <v>5250</v>
      </c>
      <c r="E478" s="132" t="s">
        <v>167</v>
      </c>
    </row>
    <row r="479" spans="1:5" ht="10.5" customHeight="1">
      <c r="A479" s="89" t="s">
        <v>704</v>
      </c>
      <c r="B479" s="89"/>
      <c r="C479" s="90">
        <v>40000</v>
      </c>
      <c r="D479" s="90">
        <v>11500</v>
      </c>
      <c r="E479" s="156" t="s">
        <v>1279</v>
      </c>
    </row>
    <row r="480" spans="1:5" ht="10.5" customHeight="1">
      <c r="A480" s="203" t="s">
        <v>247</v>
      </c>
      <c r="B480" s="203"/>
      <c r="C480" s="204">
        <v>40000</v>
      </c>
      <c r="D480" s="204">
        <v>11500</v>
      </c>
      <c r="E480" s="205" t="s">
        <v>1279</v>
      </c>
    </row>
    <row r="481" spans="1:5" ht="10.5" customHeight="1">
      <c r="A481" s="206" t="s">
        <v>248</v>
      </c>
      <c r="B481" s="206"/>
      <c r="C481" s="207">
        <v>40000</v>
      </c>
      <c r="D481" s="207">
        <v>11500</v>
      </c>
      <c r="E481" s="208" t="s">
        <v>1279</v>
      </c>
    </row>
    <row r="482" spans="1:5" ht="10.5" customHeight="1">
      <c r="A482" s="56" t="s">
        <v>168</v>
      </c>
      <c r="B482" s="56" t="s">
        <v>249</v>
      </c>
      <c r="C482" s="66">
        <v>40000</v>
      </c>
      <c r="D482" s="66">
        <v>11500</v>
      </c>
      <c r="E482" s="149" t="s">
        <v>1279</v>
      </c>
    </row>
    <row r="483" spans="1:5" ht="10.5" customHeight="1">
      <c r="A483" s="56" t="s">
        <v>243</v>
      </c>
      <c r="B483" s="56" t="s">
        <v>58</v>
      </c>
      <c r="C483" s="66">
        <v>40000</v>
      </c>
      <c r="D483" s="66">
        <v>11500</v>
      </c>
      <c r="E483" s="149" t="s">
        <v>1279</v>
      </c>
    </row>
    <row r="484" spans="1:5" ht="10.5" customHeight="1">
      <c r="A484" s="56" t="s">
        <v>214</v>
      </c>
      <c r="B484" s="56" t="s">
        <v>9</v>
      </c>
      <c r="C484" s="66">
        <v>40000</v>
      </c>
      <c r="D484" s="66">
        <v>11500</v>
      </c>
      <c r="E484" s="149" t="s">
        <v>1279</v>
      </c>
    </row>
    <row r="485" spans="1:5" ht="10.5" customHeight="1">
      <c r="A485" s="178" t="s">
        <v>215</v>
      </c>
      <c r="B485" s="178" t="s">
        <v>59</v>
      </c>
      <c r="C485" s="108">
        <v>0</v>
      </c>
      <c r="D485" s="108">
        <v>11500</v>
      </c>
      <c r="E485" s="132" t="s">
        <v>167</v>
      </c>
    </row>
    <row r="486" spans="1:5" ht="10.5" customHeight="1">
      <c r="A486" s="87" t="s">
        <v>705</v>
      </c>
      <c r="B486" s="87"/>
      <c r="C486" s="88">
        <v>2212000</v>
      </c>
      <c r="D486" s="88">
        <v>594929.41</v>
      </c>
      <c r="E486" s="155" t="s">
        <v>1280</v>
      </c>
    </row>
    <row r="487" spans="1:5" ht="10.5" customHeight="1">
      <c r="A487" s="89" t="s">
        <v>706</v>
      </c>
      <c r="B487" s="89"/>
      <c r="C487" s="90">
        <v>35000</v>
      </c>
      <c r="D487" s="90">
        <v>35388.22</v>
      </c>
      <c r="E487" s="156" t="s">
        <v>1281</v>
      </c>
    </row>
    <row r="488" spans="1:5" ht="10.5" customHeight="1">
      <c r="A488" s="203" t="s">
        <v>247</v>
      </c>
      <c r="B488" s="203"/>
      <c r="C488" s="204">
        <v>35000</v>
      </c>
      <c r="D488" s="204">
        <v>35388.22</v>
      </c>
      <c r="E488" s="205" t="s">
        <v>1281</v>
      </c>
    </row>
    <row r="489" spans="1:5" ht="10.5" customHeight="1">
      <c r="A489" s="206" t="s">
        <v>248</v>
      </c>
      <c r="B489" s="206"/>
      <c r="C489" s="207">
        <v>35000</v>
      </c>
      <c r="D489" s="207">
        <v>35388.22</v>
      </c>
      <c r="E489" s="208" t="s">
        <v>1281</v>
      </c>
    </row>
    <row r="490" spans="1:5" ht="10.5" customHeight="1">
      <c r="A490" s="56" t="s">
        <v>168</v>
      </c>
      <c r="B490" s="56" t="s">
        <v>249</v>
      </c>
      <c r="C490" s="66">
        <v>35000</v>
      </c>
      <c r="D490" s="66">
        <v>35388.22</v>
      </c>
      <c r="E490" s="149" t="s">
        <v>1281</v>
      </c>
    </row>
    <row r="491" spans="1:5" ht="10.5" customHeight="1">
      <c r="A491" s="56" t="s">
        <v>240</v>
      </c>
      <c r="B491" s="56" t="s">
        <v>17</v>
      </c>
      <c r="C491" s="66">
        <v>35000</v>
      </c>
      <c r="D491" s="66">
        <v>35388.22</v>
      </c>
      <c r="E491" s="149" t="s">
        <v>1281</v>
      </c>
    </row>
    <row r="492" spans="1:5" ht="10.5" customHeight="1">
      <c r="A492" s="56" t="s">
        <v>189</v>
      </c>
      <c r="B492" s="56" t="s">
        <v>30</v>
      </c>
      <c r="C492" s="66">
        <v>35000</v>
      </c>
      <c r="D492" s="66">
        <v>35388.22</v>
      </c>
      <c r="E492" s="149" t="s">
        <v>1281</v>
      </c>
    </row>
    <row r="493" spans="1:5" ht="10.5" customHeight="1">
      <c r="A493" s="178" t="s">
        <v>193</v>
      </c>
      <c r="B493" s="178" t="s">
        <v>34</v>
      </c>
      <c r="C493" s="108">
        <v>0</v>
      </c>
      <c r="D493" s="108">
        <v>35388.22</v>
      </c>
      <c r="E493" s="132" t="s">
        <v>167</v>
      </c>
    </row>
    <row r="494" spans="1:5" ht="10.5" customHeight="1">
      <c r="A494" s="89" t="s">
        <v>707</v>
      </c>
      <c r="B494" s="89"/>
      <c r="C494" s="90">
        <v>5000</v>
      </c>
      <c r="D494" s="90">
        <v>15000</v>
      </c>
      <c r="E494" s="156" t="s">
        <v>1282</v>
      </c>
    </row>
    <row r="495" spans="1:5" ht="10.5" customHeight="1">
      <c r="A495" s="203" t="s">
        <v>247</v>
      </c>
      <c r="B495" s="203"/>
      <c r="C495" s="204">
        <v>5000</v>
      </c>
      <c r="D495" s="204">
        <v>15000</v>
      </c>
      <c r="E495" s="205" t="s">
        <v>1282</v>
      </c>
    </row>
    <row r="496" spans="1:5" ht="10.5" customHeight="1">
      <c r="A496" s="206" t="s">
        <v>248</v>
      </c>
      <c r="B496" s="206"/>
      <c r="C496" s="207">
        <v>5000</v>
      </c>
      <c r="D496" s="207">
        <v>15000</v>
      </c>
      <c r="E496" s="208" t="s">
        <v>1282</v>
      </c>
    </row>
    <row r="497" spans="1:5" ht="10.5" customHeight="1">
      <c r="A497" s="56" t="s">
        <v>168</v>
      </c>
      <c r="B497" s="56" t="s">
        <v>249</v>
      </c>
      <c r="C497" s="66">
        <v>5000</v>
      </c>
      <c r="D497" s="66">
        <v>15000</v>
      </c>
      <c r="E497" s="149" t="s">
        <v>1282</v>
      </c>
    </row>
    <row r="498" spans="1:5" ht="10.5" customHeight="1">
      <c r="A498" s="56" t="s">
        <v>243</v>
      </c>
      <c r="B498" s="56" t="s">
        <v>58</v>
      </c>
      <c r="C498" s="66">
        <v>5000</v>
      </c>
      <c r="D498" s="66">
        <v>15000</v>
      </c>
      <c r="E498" s="149" t="s">
        <v>1282</v>
      </c>
    </row>
    <row r="499" spans="1:5" ht="10.5" customHeight="1">
      <c r="A499" s="56" t="s">
        <v>214</v>
      </c>
      <c r="B499" s="56" t="s">
        <v>9</v>
      </c>
      <c r="C499" s="66">
        <v>5000</v>
      </c>
      <c r="D499" s="66">
        <v>15000</v>
      </c>
      <c r="E499" s="149" t="s">
        <v>1282</v>
      </c>
    </row>
    <row r="500" spans="1:5" ht="10.5" customHeight="1">
      <c r="A500" s="178" t="s">
        <v>215</v>
      </c>
      <c r="B500" s="178" t="s">
        <v>59</v>
      </c>
      <c r="C500" s="108">
        <v>0</v>
      </c>
      <c r="D500" s="108">
        <v>15000</v>
      </c>
      <c r="E500" s="132" t="s">
        <v>167</v>
      </c>
    </row>
    <row r="501" spans="1:5" ht="10.5" customHeight="1">
      <c r="A501" s="89" t="s">
        <v>708</v>
      </c>
      <c r="B501" s="89"/>
      <c r="C501" s="90">
        <v>140000</v>
      </c>
      <c r="D501" s="90">
        <v>48864.56</v>
      </c>
      <c r="E501" s="156" t="s">
        <v>1283</v>
      </c>
    </row>
    <row r="502" spans="1:5" ht="10.5" customHeight="1">
      <c r="A502" s="203" t="s">
        <v>247</v>
      </c>
      <c r="B502" s="203"/>
      <c r="C502" s="204">
        <v>140000</v>
      </c>
      <c r="D502" s="204">
        <v>48864.56</v>
      </c>
      <c r="E502" s="205" t="s">
        <v>1283</v>
      </c>
    </row>
    <row r="503" spans="1:5" ht="10.5" customHeight="1">
      <c r="A503" s="206" t="s">
        <v>248</v>
      </c>
      <c r="B503" s="206"/>
      <c r="C503" s="207">
        <v>140000</v>
      </c>
      <c r="D503" s="207">
        <v>48864.56</v>
      </c>
      <c r="E503" s="208" t="s">
        <v>1283</v>
      </c>
    </row>
    <row r="504" spans="1:5" ht="10.5" customHeight="1">
      <c r="A504" s="56" t="s">
        <v>168</v>
      </c>
      <c r="B504" s="56" t="s">
        <v>249</v>
      </c>
      <c r="C504" s="66">
        <v>140000</v>
      </c>
      <c r="D504" s="66">
        <v>48864.56</v>
      </c>
      <c r="E504" s="149" t="s">
        <v>1283</v>
      </c>
    </row>
    <row r="505" spans="1:5" ht="10.5" customHeight="1">
      <c r="A505" s="56" t="s">
        <v>240</v>
      </c>
      <c r="B505" s="56" t="s">
        <v>17</v>
      </c>
      <c r="C505" s="66">
        <v>140000</v>
      </c>
      <c r="D505" s="66">
        <v>48864.56</v>
      </c>
      <c r="E505" s="149" t="s">
        <v>1283</v>
      </c>
    </row>
    <row r="506" spans="1:5" ht="10.5" customHeight="1">
      <c r="A506" s="56" t="s">
        <v>189</v>
      </c>
      <c r="B506" s="56" t="s">
        <v>30</v>
      </c>
      <c r="C506" s="66">
        <v>140000</v>
      </c>
      <c r="D506" s="66">
        <v>48864.56</v>
      </c>
      <c r="E506" s="149" t="s">
        <v>1283</v>
      </c>
    </row>
    <row r="507" spans="1:6" ht="10.5" customHeight="1">
      <c r="A507" s="178" t="s">
        <v>195</v>
      </c>
      <c r="B507" s="178" t="s">
        <v>35</v>
      </c>
      <c r="C507" s="108">
        <v>0</v>
      </c>
      <c r="D507" s="108">
        <v>48864.56</v>
      </c>
      <c r="E507" s="132" t="s">
        <v>167</v>
      </c>
      <c r="F507" s="47"/>
    </row>
    <row r="508" spans="1:6" ht="10.5" customHeight="1">
      <c r="A508" s="89" t="s">
        <v>709</v>
      </c>
      <c r="B508" s="89"/>
      <c r="C508" s="90">
        <v>60000</v>
      </c>
      <c r="D508" s="90">
        <v>0</v>
      </c>
      <c r="E508" s="156" t="s">
        <v>167</v>
      </c>
      <c r="F508" s="25"/>
    </row>
    <row r="509" spans="1:6" ht="10.5" customHeight="1">
      <c r="A509" s="203" t="s">
        <v>247</v>
      </c>
      <c r="B509" s="203"/>
      <c r="C509" s="204">
        <v>50000</v>
      </c>
      <c r="D509" s="204">
        <v>0</v>
      </c>
      <c r="E509" s="205" t="s">
        <v>167</v>
      </c>
      <c r="F509" s="25"/>
    </row>
    <row r="510" spans="1:6" ht="10.5" customHeight="1">
      <c r="A510" s="206" t="s">
        <v>248</v>
      </c>
      <c r="B510" s="206"/>
      <c r="C510" s="207">
        <v>50000</v>
      </c>
      <c r="D510" s="207">
        <v>0</v>
      </c>
      <c r="E510" s="208" t="s">
        <v>167</v>
      </c>
      <c r="F510" s="25"/>
    </row>
    <row r="511" spans="1:5" ht="10.5" customHeight="1">
      <c r="A511" s="56" t="s">
        <v>168</v>
      </c>
      <c r="B511" s="56" t="s">
        <v>249</v>
      </c>
      <c r="C511" s="66">
        <v>50000</v>
      </c>
      <c r="D511" s="66">
        <v>0</v>
      </c>
      <c r="E511" s="149" t="s">
        <v>167</v>
      </c>
    </row>
    <row r="512" spans="1:5" ht="10.5" customHeight="1">
      <c r="A512" s="56" t="s">
        <v>240</v>
      </c>
      <c r="B512" s="56" t="s">
        <v>17</v>
      </c>
      <c r="C512" s="66">
        <v>50000</v>
      </c>
      <c r="D512" s="66">
        <v>0</v>
      </c>
      <c r="E512" s="149" t="s">
        <v>167</v>
      </c>
    </row>
    <row r="513" spans="1:5" ht="10.5" customHeight="1">
      <c r="A513" s="56" t="s">
        <v>189</v>
      </c>
      <c r="B513" s="56" t="s">
        <v>30</v>
      </c>
      <c r="C513" s="66">
        <v>50000</v>
      </c>
      <c r="D513" s="66">
        <v>0</v>
      </c>
      <c r="E513" s="149" t="s">
        <v>167</v>
      </c>
    </row>
    <row r="514" spans="1:5" ht="10.5" customHeight="1">
      <c r="A514" s="203" t="s">
        <v>1252</v>
      </c>
      <c r="B514" s="203"/>
      <c r="C514" s="204">
        <v>10000</v>
      </c>
      <c r="D514" s="204">
        <v>0</v>
      </c>
      <c r="E514" s="205" t="s">
        <v>167</v>
      </c>
    </row>
    <row r="515" spans="1:5" ht="10.5" customHeight="1">
      <c r="A515" s="206" t="s">
        <v>1284</v>
      </c>
      <c r="B515" s="206"/>
      <c r="C515" s="207">
        <v>10000</v>
      </c>
      <c r="D515" s="207">
        <v>0</v>
      </c>
      <c r="E515" s="208" t="s">
        <v>167</v>
      </c>
    </row>
    <row r="516" spans="1:5" ht="10.5" customHeight="1">
      <c r="A516" s="56" t="s">
        <v>168</v>
      </c>
      <c r="B516" s="56" t="s">
        <v>249</v>
      </c>
      <c r="C516" s="66">
        <v>10000</v>
      </c>
      <c r="D516" s="66">
        <v>0</v>
      </c>
      <c r="E516" s="149" t="s">
        <v>167</v>
      </c>
    </row>
    <row r="517" spans="1:5" ht="10.5" customHeight="1">
      <c r="A517" s="56" t="s">
        <v>240</v>
      </c>
      <c r="B517" s="56" t="s">
        <v>17</v>
      </c>
      <c r="C517" s="66">
        <v>10000</v>
      </c>
      <c r="D517" s="66">
        <v>0</v>
      </c>
      <c r="E517" s="149" t="s">
        <v>167</v>
      </c>
    </row>
    <row r="518" spans="1:5" ht="10.5" customHeight="1">
      <c r="A518" s="56" t="s">
        <v>189</v>
      </c>
      <c r="B518" s="56" t="s">
        <v>30</v>
      </c>
      <c r="C518" s="66">
        <v>10000</v>
      </c>
      <c r="D518" s="66">
        <v>0</v>
      </c>
      <c r="E518" s="149" t="s">
        <v>167</v>
      </c>
    </row>
    <row r="519" spans="1:5" ht="10.5" customHeight="1">
      <c r="A519" s="89" t="s">
        <v>710</v>
      </c>
      <c r="B519" s="89"/>
      <c r="C519" s="90">
        <v>150000</v>
      </c>
      <c r="D519" s="90">
        <v>108702.5</v>
      </c>
      <c r="E519" s="156" t="s">
        <v>1285</v>
      </c>
    </row>
    <row r="520" spans="1:5" ht="10.5" customHeight="1">
      <c r="A520" s="203" t="s">
        <v>247</v>
      </c>
      <c r="B520" s="203"/>
      <c r="C520" s="204">
        <v>150000</v>
      </c>
      <c r="D520" s="204">
        <v>108702.5</v>
      </c>
      <c r="E520" s="205" t="s">
        <v>1285</v>
      </c>
    </row>
    <row r="521" spans="1:5" ht="10.5" customHeight="1">
      <c r="A521" s="206" t="s">
        <v>248</v>
      </c>
      <c r="B521" s="206"/>
      <c r="C521" s="207">
        <v>150000</v>
      </c>
      <c r="D521" s="207">
        <v>108702.5</v>
      </c>
      <c r="E521" s="208" t="s">
        <v>1285</v>
      </c>
    </row>
    <row r="522" spans="1:5" ht="10.5" customHeight="1">
      <c r="A522" s="56" t="s">
        <v>168</v>
      </c>
      <c r="B522" s="56" t="s">
        <v>249</v>
      </c>
      <c r="C522" s="66">
        <v>150000</v>
      </c>
      <c r="D522" s="66">
        <v>108702.5</v>
      </c>
      <c r="E522" s="149" t="s">
        <v>1285</v>
      </c>
    </row>
    <row r="523" spans="1:5" ht="10.5" customHeight="1">
      <c r="A523" s="56" t="s">
        <v>240</v>
      </c>
      <c r="B523" s="56" t="s">
        <v>17</v>
      </c>
      <c r="C523" s="66">
        <v>150000</v>
      </c>
      <c r="D523" s="66">
        <v>108702.5</v>
      </c>
      <c r="E523" s="149" t="s">
        <v>1285</v>
      </c>
    </row>
    <row r="524" spans="1:5" ht="10.5" customHeight="1">
      <c r="A524" s="56" t="s">
        <v>189</v>
      </c>
      <c r="B524" s="56" t="s">
        <v>30</v>
      </c>
      <c r="C524" s="66">
        <v>150000</v>
      </c>
      <c r="D524" s="66">
        <v>108702.5</v>
      </c>
      <c r="E524" s="149" t="s">
        <v>1285</v>
      </c>
    </row>
    <row r="525" spans="1:5" ht="10.5" customHeight="1">
      <c r="A525" s="178" t="s">
        <v>191</v>
      </c>
      <c r="B525" s="178" t="s">
        <v>32</v>
      </c>
      <c r="C525" s="108">
        <v>0</v>
      </c>
      <c r="D525" s="108">
        <v>108702.5</v>
      </c>
      <c r="E525" s="132" t="s">
        <v>167</v>
      </c>
    </row>
    <row r="526" spans="1:5" ht="10.5" customHeight="1">
      <c r="A526" s="89" t="s">
        <v>711</v>
      </c>
      <c r="B526" s="89"/>
      <c r="C526" s="90">
        <v>50000</v>
      </c>
      <c r="D526" s="90">
        <v>17748.13</v>
      </c>
      <c r="E526" s="156" t="s">
        <v>1286</v>
      </c>
    </row>
    <row r="527" spans="1:5" ht="10.5" customHeight="1">
      <c r="A527" s="203" t="s">
        <v>247</v>
      </c>
      <c r="B527" s="203"/>
      <c r="C527" s="204">
        <v>50000</v>
      </c>
      <c r="D527" s="204">
        <v>17748.13</v>
      </c>
      <c r="E527" s="205" t="s">
        <v>1286</v>
      </c>
    </row>
    <row r="528" spans="1:5" ht="10.5" customHeight="1">
      <c r="A528" s="206" t="s">
        <v>248</v>
      </c>
      <c r="B528" s="206"/>
      <c r="C528" s="207">
        <v>50000</v>
      </c>
      <c r="D528" s="207">
        <v>17748.13</v>
      </c>
      <c r="E528" s="208" t="s">
        <v>1286</v>
      </c>
    </row>
    <row r="529" spans="1:5" ht="10.5" customHeight="1">
      <c r="A529" s="56" t="s">
        <v>168</v>
      </c>
      <c r="B529" s="56" t="s">
        <v>249</v>
      </c>
      <c r="C529" s="66">
        <v>50000</v>
      </c>
      <c r="D529" s="66">
        <v>17748.13</v>
      </c>
      <c r="E529" s="149" t="s">
        <v>1286</v>
      </c>
    </row>
    <row r="530" spans="1:5" ht="10.5" customHeight="1">
      <c r="A530" s="56" t="s">
        <v>240</v>
      </c>
      <c r="B530" s="56" t="s">
        <v>17</v>
      </c>
      <c r="C530" s="66">
        <v>50000</v>
      </c>
      <c r="D530" s="66">
        <v>17748.13</v>
      </c>
      <c r="E530" s="149" t="s">
        <v>1286</v>
      </c>
    </row>
    <row r="531" spans="1:5" ht="10.5" customHeight="1">
      <c r="A531" s="56" t="s">
        <v>189</v>
      </c>
      <c r="B531" s="56" t="s">
        <v>30</v>
      </c>
      <c r="C531" s="66">
        <v>50000</v>
      </c>
      <c r="D531" s="66">
        <v>17748.13</v>
      </c>
      <c r="E531" s="149" t="s">
        <v>1286</v>
      </c>
    </row>
    <row r="532" spans="1:5" ht="10.5" customHeight="1">
      <c r="A532" s="178" t="s">
        <v>191</v>
      </c>
      <c r="B532" s="178" t="s">
        <v>32</v>
      </c>
      <c r="C532" s="108">
        <v>0</v>
      </c>
      <c r="D532" s="108">
        <v>17748.13</v>
      </c>
      <c r="E532" s="132" t="s">
        <v>167</v>
      </c>
    </row>
    <row r="533" spans="1:5" ht="10.5" customHeight="1">
      <c r="A533" s="89" t="s">
        <v>712</v>
      </c>
      <c r="B533" s="89"/>
      <c r="C533" s="90">
        <v>1500000</v>
      </c>
      <c r="D533" s="90">
        <v>339226</v>
      </c>
      <c r="E533" s="156" t="s">
        <v>1287</v>
      </c>
    </row>
    <row r="534" spans="1:5" ht="10.5" customHeight="1">
      <c r="A534" s="203" t="s">
        <v>247</v>
      </c>
      <c r="B534" s="203"/>
      <c r="C534" s="204">
        <v>0</v>
      </c>
      <c r="D534" s="204">
        <v>334851</v>
      </c>
      <c r="E534" s="205" t="s">
        <v>167</v>
      </c>
    </row>
    <row r="535" spans="1:5" ht="10.5" customHeight="1">
      <c r="A535" s="206" t="s">
        <v>248</v>
      </c>
      <c r="B535" s="206"/>
      <c r="C535" s="207">
        <v>0</v>
      </c>
      <c r="D535" s="207">
        <v>334851</v>
      </c>
      <c r="E535" s="208" t="s">
        <v>167</v>
      </c>
    </row>
    <row r="536" spans="1:5" ht="10.5" customHeight="1">
      <c r="A536" s="56" t="s">
        <v>218</v>
      </c>
      <c r="B536" s="56" t="s">
        <v>60</v>
      </c>
      <c r="C536" s="66">
        <v>0</v>
      </c>
      <c r="D536" s="66">
        <v>334851</v>
      </c>
      <c r="E536" s="149" t="s">
        <v>167</v>
      </c>
    </row>
    <row r="537" spans="1:5" ht="10.5" customHeight="1">
      <c r="A537" s="56" t="s">
        <v>244</v>
      </c>
      <c r="B537" s="56" t="s">
        <v>61</v>
      </c>
      <c r="C537" s="66">
        <v>0</v>
      </c>
      <c r="D537" s="66">
        <v>334851</v>
      </c>
      <c r="E537" s="149" t="s">
        <v>167</v>
      </c>
    </row>
    <row r="538" spans="1:5" ht="10.5" customHeight="1">
      <c r="A538" s="56" t="s">
        <v>219</v>
      </c>
      <c r="B538" s="56" t="s">
        <v>62</v>
      </c>
      <c r="C538" s="66">
        <v>0</v>
      </c>
      <c r="D538" s="66">
        <v>334851</v>
      </c>
      <c r="E538" s="149" t="s">
        <v>167</v>
      </c>
    </row>
    <row r="539" spans="1:5" ht="10.5" customHeight="1">
      <c r="A539" s="178" t="s">
        <v>222</v>
      </c>
      <c r="B539" s="178" t="s">
        <v>65</v>
      </c>
      <c r="C539" s="108">
        <v>0</v>
      </c>
      <c r="D539" s="108">
        <v>334851</v>
      </c>
      <c r="E539" s="132" t="s">
        <v>167</v>
      </c>
    </row>
    <row r="540" spans="1:5" ht="10.5" customHeight="1">
      <c r="A540" s="203" t="s">
        <v>1196</v>
      </c>
      <c r="B540" s="203"/>
      <c r="C540" s="204">
        <v>500000</v>
      </c>
      <c r="D540" s="204">
        <v>0</v>
      </c>
      <c r="E540" s="205" t="s">
        <v>167</v>
      </c>
    </row>
    <row r="541" spans="1:5" ht="10.5" customHeight="1">
      <c r="A541" s="206" t="s">
        <v>1198</v>
      </c>
      <c r="B541" s="206"/>
      <c r="C541" s="207">
        <v>500000</v>
      </c>
      <c r="D541" s="207">
        <v>0</v>
      </c>
      <c r="E541" s="208" t="s">
        <v>167</v>
      </c>
    </row>
    <row r="542" spans="1:5" ht="10.5" customHeight="1">
      <c r="A542" s="56" t="s">
        <v>218</v>
      </c>
      <c r="B542" s="56" t="s">
        <v>60</v>
      </c>
      <c r="C542" s="66">
        <v>500000</v>
      </c>
      <c r="D542" s="66">
        <v>0</v>
      </c>
      <c r="E542" s="149" t="s">
        <v>167</v>
      </c>
    </row>
    <row r="543" spans="1:5" ht="10.5" customHeight="1">
      <c r="A543" s="56" t="s">
        <v>244</v>
      </c>
      <c r="B543" s="56" t="s">
        <v>61</v>
      </c>
      <c r="C543" s="66">
        <v>500000</v>
      </c>
      <c r="D543" s="66">
        <v>0</v>
      </c>
      <c r="E543" s="149" t="s">
        <v>167</v>
      </c>
    </row>
    <row r="544" spans="1:5" ht="10.5" customHeight="1">
      <c r="A544" s="56" t="s">
        <v>223</v>
      </c>
      <c r="B544" s="56" t="s">
        <v>66</v>
      </c>
      <c r="C544" s="66">
        <v>500000</v>
      </c>
      <c r="D544" s="66">
        <v>0</v>
      </c>
      <c r="E544" s="149" t="s">
        <v>167</v>
      </c>
    </row>
    <row r="545" spans="1:5" ht="10.5" customHeight="1">
      <c r="A545" s="203" t="s">
        <v>1252</v>
      </c>
      <c r="B545" s="203"/>
      <c r="C545" s="204">
        <v>1000000</v>
      </c>
      <c r="D545" s="204">
        <v>4375</v>
      </c>
      <c r="E545" s="205" t="s">
        <v>1288</v>
      </c>
    </row>
    <row r="546" spans="1:5" ht="10.5" customHeight="1">
      <c r="A546" s="206" t="s">
        <v>1253</v>
      </c>
      <c r="B546" s="206"/>
      <c r="C546" s="207">
        <v>1000000</v>
      </c>
      <c r="D546" s="207">
        <v>4375</v>
      </c>
      <c r="E546" s="208" t="s">
        <v>1288</v>
      </c>
    </row>
    <row r="547" spans="1:5" ht="10.5" customHeight="1">
      <c r="A547" s="56" t="s">
        <v>218</v>
      </c>
      <c r="B547" s="56" t="s">
        <v>60</v>
      </c>
      <c r="C547" s="66">
        <v>1000000</v>
      </c>
      <c r="D547" s="66">
        <v>4375</v>
      </c>
      <c r="E547" s="149" t="s">
        <v>1288</v>
      </c>
    </row>
    <row r="548" spans="1:5" ht="10.5" customHeight="1">
      <c r="A548" s="56" t="s">
        <v>244</v>
      </c>
      <c r="B548" s="56" t="s">
        <v>61</v>
      </c>
      <c r="C548" s="66">
        <v>1000000</v>
      </c>
      <c r="D548" s="66">
        <v>4375</v>
      </c>
      <c r="E548" s="149" t="s">
        <v>1288</v>
      </c>
    </row>
    <row r="549" spans="1:5" ht="10.5" customHeight="1">
      <c r="A549" s="56" t="s">
        <v>219</v>
      </c>
      <c r="B549" s="56" t="s">
        <v>62</v>
      </c>
      <c r="C549" s="66">
        <v>1000000</v>
      </c>
      <c r="D549" s="66">
        <v>4375</v>
      </c>
      <c r="E549" s="149" t="s">
        <v>1288</v>
      </c>
    </row>
    <row r="550" spans="1:5" ht="10.5" customHeight="1">
      <c r="A550" s="178" t="s">
        <v>222</v>
      </c>
      <c r="B550" s="178" t="s">
        <v>65</v>
      </c>
      <c r="C550" s="108">
        <v>0</v>
      </c>
      <c r="D550" s="108">
        <v>4375</v>
      </c>
      <c r="E550" s="132" t="s">
        <v>167</v>
      </c>
    </row>
    <row r="551" spans="1:5" ht="10.5" customHeight="1">
      <c r="A551" s="89" t="s">
        <v>1289</v>
      </c>
      <c r="B551" s="89"/>
      <c r="C551" s="90">
        <v>272000</v>
      </c>
      <c r="D551" s="90">
        <v>0</v>
      </c>
      <c r="E551" s="156" t="s">
        <v>167</v>
      </c>
    </row>
    <row r="552" spans="1:5" ht="10.5" customHeight="1">
      <c r="A552" s="203" t="s">
        <v>247</v>
      </c>
      <c r="B552" s="203"/>
      <c r="C552" s="204">
        <v>272000</v>
      </c>
      <c r="D552" s="204">
        <v>0</v>
      </c>
      <c r="E552" s="205" t="s">
        <v>167</v>
      </c>
    </row>
    <row r="553" spans="1:5" ht="10.5" customHeight="1">
      <c r="A553" s="206" t="s">
        <v>248</v>
      </c>
      <c r="B553" s="206"/>
      <c r="C553" s="207">
        <v>272000</v>
      </c>
      <c r="D553" s="207">
        <v>0</v>
      </c>
      <c r="E553" s="208" t="s">
        <v>167</v>
      </c>
    </row>
    <row r="554" spans="1:5" ht="10.5" customHeight="1">
      <c r="A554" s="56" t="s">
        <v>168</v>
      </c>
      <c r="B554" s="56" t="s">
        <v>249</v>
      </c>
      <c r="C554" s="66">
        <v>272000</v>
      </c>
      <c r="D554" s="66">
        <v>0</v>
      </c>
      <c r="E554" s="149" t="s">
        <v>167</v>
      </c>
    </row>
    <row r="555" spans="1:5" ht="10.5" customHeight="1">
      <c r="A555" s="56" t="s">
        <v>242</v>
      </c>
      <c r="B555" s="56" t="s">
        <v>50</v>
      </c>
      <c r="C555" s="66">
        <v>272000</v>
      </c>
      <c r="D555" s="66">
        <v>0</v>
      </c>
      <c r="E555" s="149" t="s">
        <v>167</v>
      </c>
    </row>
    <row r="556" spans="1:5" ht="10.5" customHeight="1">
      <c r="A556" s="56" t="s">
        <v>208</v>
      </c>
      <c r="B556" s="56" t="s">
        <v>51</v>
      </c>
      <c r="C556" s="66">
        <v>272000</v>
      </c>
      <c r="D556" s="66">
        <v>0</v>
      </c>
      <c r="E556" s="149" t="s">
        <v>167</v>
      </c>
    </row>
    <row r="557" spans="1:5" ht="10.5" customHeight="1">
      <c r="A557" s="89" t="s">
        <v>1290</v>
      </c>
      <c r="B557" s="89"/>
      <c r="C557" s="90">
        <v>0</v>
      </c>
      <c r="D557" s="90">
        <v>30000</v>
      </c>
      <c r="E557" s="156" t="s">
        <v>167</v>
      </c>
    </row>
    <row r="558" spans="1:5" ht="10.5" customHeight="1">
      <c r="A558" s="203" t="s">
        <v>247</v>
      </c>
      <c r="B558" s="203"/>
      <c r="C558" s="204">
        <v>0</v>
      </c>
      <c r="D558" s="204">
        <v>30000</v>
      </c>
      <c r="E558" s="205" t="s">
        <v>167</v>
      </c>
    </row>
    <row r="559" spans="1:5" ht="10.5" customHeight="1">
      <c r="A559" s="206" t="s">
        <v>248</v>
      </c>
      <c r="B559" s="206"/>
      <c r="C559" s="207">
        <v>0</v>
      </c>
      <c r="D559" s="207">
        <v>30000</v>
      </c>
      <c r="E559" s="208" t="s">
        <v>167</v>
      </c>
    </row>
    <row r="560" spans="1:5" ht="10.5" customHeight="1">
      <c r="A560" s="56" t="s">
        <v>168</v>
      </c>
      <c r="B560" s="56" t="s">
        <v>249</v>
      </c>
      <c r="C560" s="66">
        <v>0</v>
      </c>
      <c r="D560" s="66">
        <v>30000</v>
      </c>
      <c r="E560" s="149" t="s">
        <v>167</v>
      </c>
    </row>
    <row r="561" spans="1:5" ht="10.5" customHeight="1">
      <c r="A561" s="56" t="s">
        <v>240</v>
      </c>
      <c r="B561" s="56" t="s">
        <v>17</v>
      </c>
      <c r="C561" s="66">
        <v>0</v>
      </c>
      <c r="D561" s="66">
        <v>30000</v>
      </c>
      <c r="E561" s="149" t="s">
        <v>167</v>
      </c>
    </row>
    <row r="562" spans="1:5" ht="10.5" customHeight="1">
      <c r="A562" s="56" t="s">
        <v>189</v>
      </c>
      <c r="B562" s="56" t="s">
        <v>30</v>
      </c>
      <c r="C562" s="66">
        <v>0</v>
      </c>
      <c r="D562" s="66">
        <v>30000</v>
      </c>
      <c r="E562" s="149" t="s">
        <v>167</v>
      </c>
    </row>
    <row r="563" spans="1:5" ht="10.5" customHeight="1">
      <c r="A563" s="178" t="s">
        <v>196</v>
      </c>
      <c r="B563" s="178" t="s">
        <v>36</v>
      </c>
      <c r="C563" s="108">
        <v>0</v>
      </c>
      <c r="D563" s="108">
        <v>30000</v>
      </c>
      <c r="E563" s="132" t="s">
        <v>167</v>
      </c>
    </row>
    <row r="564" spans="1:5" ht="10.5" customHeight="1">
      <c r="A564" s="87" t="s">
        <v>1291</v>
      </c>
      <c r="B564" s="87"/>
      <c r="C564" s="88">
        <v>2035000</v>
      </c>
      <c r="D564" s="88">
        <v>782776.79</v>
      </c>
      <c r="E564" s="155" t="s">
        <v>1292</v>
      </c>
    </row>
    <row r="565" spans="1:5" ht="10.5" customHeight="1">
      <c r="A565" s="89" t="s">
        <v>157</v>
      </c>
      <c r="B565" s="89"/>
      <c r="C565" s="90">
        <v>800000</v>
      </c>
      <c r="D565" s="90">
        <v>325587.78</v>
      </c>
      <c r="E565" s="156" t="s">
        <v>1293</v>
      </c>
    </row>
    <row r="566" spans="1:5" ht="10.5" customHeight="1">
      <c r="A566" s="203" t="s">
        <v>1196</v>
      </c>
      <c r="B566" s="203"/>
      <c r="C566" s="204">
        <v>800000</v>
      </c>
      <c r="D566" s="204">
        <v>325587.78</v>
      </c>
      <c r="E566" s="205" t="s">
        <v>1293</v>
      </c>
    </row>
    <row r="567" spans="1:5" ht="10.5" customHeight="1">
      <c r="A567" s="206" t="s">
        <v>1198</v>
      </c>
      <c r="B567" s="206"/>
      <c r="C567" s="207">
        <v>800000</v>
      </c>
      <c r="D567" s="207">
        <v>325587.78</v>
      </c>
      <c r="E567" s="208" t="s">
        <v>1293</v>
      </c>
    </row>
    <row r="568" spans="1:5" ht="10.5" customHeight="1">
      <c r="A568" s="56" t="s">
        <v>168</v>
      </c>
      <c r="B568" s="56" t="s">
        <v>249</v>
      </c>
      <c r="C568" s="66">
        <v>800000</v>
      </c>
      <c r="D568" s="66">
        <v>325587.78</v>
      </c>
      <c r="E568" s="149" t="s">
        <v>1293</v>
      </c>
    </row>
    <row r="569" spans="1:5" ht="10.5" customHeight="1">
      <c r="A569" s="56" t="s">
        <v>240</v>
      </c>
      <c r="B569" s="56" t="s">
        <v>17</v>
      </c>
      <c r="C569" s="66">
        <v>800000</v>
      </c>
      <c r="D569" s="66">
        <v>325587.78</v>
      </c>
      <c r="E569" s="149" t="s">
        <v>1293</v>
      </c>
    </row>
    <row r="570" spans="1:5" ht="10.5" customHeight="1">
      <c r="A570" s="56" t="s">
        <v>189</v>
      </c>
      <c r="B570" s="56" t="s">
        <v>30</v>
      </c>
      <c r="C570" s="66">
        <v>800000</v>
      </c>
      <c r="D570" s="66">
        <v>325587.78</v>
      </c>
      <c r="E570" s="149" t="s">
        <v>1293</v>
      </c>
    </row>
    <row r="571" spans="1:5" ht="10.5" customHeight="1">
      <c r="A571" s="178" t="s">
        <v>191</v>
      </c>
      <c r="B571" s="178" t="s">
        <v>32</v>
      </c>
      <c r="C571" s="108">
        <v>0</v>
      </c>
      <c r="D571" s="108">
        <v>283740</v>
      </c>
      <c r="E571" s="132" t="s">
        <v>167</v>
      </c>
    </row>
    <row r="572" spans="1:5" ht="10.5" customHeight="1">
      <c r="A572" s="178" t="s">
        <v>196</v>
      </c>
      <c r="B572" s="178" t="s">
        <v>36</v>
      </c>
      <c r="C572" s="108">
        <v>0</v>
      </c>
      <c r="D572" s="108">
        <v>41847.78</v>
      </c>
      <c r="E572" s="132" t="s">
        <v>167</v>
      </c>
    </row>
    <row r="573" spans="1:5" ht="10.5" customHeight="1">
      <c r="A573" s="89" t="s">
        <v>105</v>
      </c>
      <c r="B573" s="89"/>
      <c r="C573" s="90">
        <v>345000</v>
      </c>
      <c r="D573" s="90">
        <v>196591.23</v>
      </c>
      <c r="E573" s="156" t="s">
        <v>1294</v>
      </c>
    </row>
    <row r="574" spans="1:5" ht="10.5" customHeight="1">
      <c r="A574" s="203" t="s">
        <v>247</v>
      </c>
      <c r="B574" s="203"/>
      <c r="C574" s="204">
        <v>345000</v>
      </c>
      <c r="D574" s="204">
        <v>196591.23</v>
      </c>
      <c r="E574" s="205" t="s">
        <v>1294</v>
      </c>
    </row>
    <row r="575" spans="1:5" ht="10.5" customHeight="1">
      <c r="A575" s="206" t="s">
        <v>248</v>
      </c>
      <c r="B575" s="206"/>
      <c r="C575" s="207">
        <v>345000</v>
      </c>
      <c r="D575" s="207">
        <v>196591.23</v>
      </c>
      <c r="E575" s="208" t="s">
        <v>1294</v>
      </c>
    </row>
    <row r="576" spans="1:5" ht="10.5" customHeight="1">
      <c r="A576" s="56" t="s">
        <v>168</v>
      </c>
      <c r="B576" s="56" t="s">
        <v>249</v>
      </c>
      <c r="C576" s="66">
        <v>345000</v>
      </c>
      <c r="D576" s="66">
        <v>196591.23</v>
      </c>
      <c r="E576" s="149" t="s">
        <v>1294</v>
      </c>
    </row>
    <row r="577" spans="1:5" ht="10.5" customHeight="1">
      <c r="A577" s="56" t="s">
        <v>240</v>
      </c>
      <c r="B577" s="56" t="s">
        <v>17</v>
      </c>
      <c r="C577" s="66">
        <v>345000</v>
      </c>
      <c r="D577" s="66">
        <v>196591.23</v>
      </c>
      <c r="E577" s="149" t="s">
        <v>1294</v>
      </c>
    </row>
    <row r="578" spans="1:5" ht="10.5" customHeight="1">
      <c r="A578" s="56" t="s">
        <v>182</v>
      </c>
      <c r="B578" s="56" t="s">
        <v>23</v>
      </c>
      <c r="C578" s="66">
        <v>160000</v>
      </c>
      <c r="D578" s="66">
        <v>42766.28</v>
      </c>
      <c r="E578" s="149" t="s">
        <v>1295</v>
      </c>
    </row>
    <row r="579" spans="1:5" ht="10.5" customHeight="1">
      <c r="A579" s="178" t="s">
        <v>185</v>
      </c>
      <c r="B579" s="178" t="s">
        <v>26</v>
      </c>
      <c r="C579" s="108">
        <v>0</v>
      </c>
      <c r="D579" s="108">
        <v>12005.37</v>
      </c>
      <c r="E579" s="132" t="s">
        <v>167</v>
      </c>
    </row>
    <row r="580" spans="1:5" ht="10.5" customHeight="1">
      <c r="A580" s="178" t="s">
        <v>186</v>
      </c>
      <c r="B580" s="178" t="s">
        <v>27</v>
      </c>
      <c r="C580" s="108">
        <v>0</v>
      </c>
      <c r="D580" s="108">
        <v>30760.91</v>
      </c>
      <c r="E580" s="132" t="s">
        <v>167</v>
      </c>
    </row>
    <row r="581" spans="1:5" ht="10.5" customHeight="1">
      <c r="A581" s="56" t="s">
        <v>189</v>
      </c>
      <c r="B581" s="56" t="s">
        <v>30</v>
      </c>
      <c r="C581" s="66">
        <v>180000</v>
      </c>
      <c r="D581" s="66">
        <v>153474.25</v>
      </c>
      <c r="E581" s="149" t="s">
        <v>1296</v>
      </c>
    </row>
    <row r="582" spans="1:5" ht="10.5" customHeight="1">
      <c r="A582" s="178" t="s">
        <v>191</v>
      </c>
      <c r="B582" s="178" t="s">
        <v>32</v>
      </c>
      <c r="C582" s="108">
        <v>0</v>
      </c>
      <c r="D582" s="108">
        <v>152075.63</v>
      </c>
      <c r="E582" s="132" t="s">
        <v>167</v>
      </c>
    </row>
    <row r="583" spans="1:5" ht="10.5" customHeight="1">
      <c r="A583" s="178" t="s">
        <v>198</v>
      </c>
      <c r="B583" s="178" t="s">
        <v>38</v>
      </c>
      <c r="C583" s="108">
        <v>0</v>
      </c>
      <c r="D583" s="108">
        <v>1398.62</v>
      </c>
      <c r="E583" s="132" t="s">
        <v>167</v>
      </c>
    </row>
    <row r="584" spans="1:5" ht="10.5" customHeight="1">
      <c r="A584" s="56" t="s">
        <v>201</v>
      </c>
      <c r="B584" s="56" t="s">
        <v>40</v>
      </c>
      <c r="C584" s="66">
        <v>5000</v>
      </c>
      <c r="D584" s="66">
        <v>350.7</v>
      </c>
      <c r="E584" s="149" t="s">
        <v>1297</v>
      </c>
    </row>
    <row r="585" spans="1:5" ht="10.5" customHeight="1">
      <c r="A585" s="178" t="s">
        <v>272</v>
      </c>
      <c r="B585" s="178" t="s">
        <v>41</v>
      </c>
      <c r="C585" s="108">
        <v>0</v>
      </c>
      <c r="D585" s="108">
        <v>350.7</v>
      </c>
      <c r="E585" s="132" t="s">
        <v>167</v>
      </c>
    </row>
    <row r="586" spans="1:5" ht="10.5" customHeight="1">
      <c r="A586" s="89" t="s">
        <v>106</v>
      </c>
      <c r="B586" s="89"/>
      <c r="C586" s="90">
        <v>40000</v>
      </c>
      <c r="D586" s="90">
        <v>32550</v>
      </c>
      <c r="E586" s="156" t="s">
        <v>1298</v>
      </c>
    </row>
    <row r="587" spans="1:5" ht="10.5" customHeight="1">
      <c r="A587" s="203" t="s">
        <v>1196</v>
      </c>
      <c r="B587" s="203"/>
      <c r="C587" s="204">
        <v>40000</v>
      </c>
      <c r="D587" s="204">
        <v>32550</v>
      </c>
      <c r="E587" s="205" t="s">
        <v>1298</v>
      </c>
    </row>
    <row r="588" spans="1:5" ht="10.5" customHeight="1">
      <c r="A588" s="206" t="s">
        <v>1198</v>
      </c>
      <c r="B588" s="206"/>
      <c r="C588" s="207">
        <v>40000</v>
      </c>
      <c r="D588" s="207">
        <v>32550</v>
      </c>
      <c r="E588" s="208" t="s">
        <v>1298</v>
      </c>
    </row>
    <row r="589" spans="1:5" ht="10.5" customHeight="1">
      <c r="A589" s="56" t="s">
        <v>168</v>
      </c>
      <c r="B589" s="56" t="s">
        <v>249</v>
      </c>
      <c r="C589" s="66">
        <v>40000</v>
      </c>
      <c r="D589" s="66">
        <v>32550</v>
      </c>
      <c r="E589" s="149" t="s">
        <v>1298</v>
      </c>
    </row>
    <row r="590" spans="1:5" ht="10.5" customHeight="1">
      <c r="A590" s="56" t="s">
        <v>240</v>
      </c>
      <c r="B590" s="56" t="s">
        <v>17</v>
      </c>
      <c r="C590" s="66">
        <v>40000</v>
      </c>
      <c r="D590" s="66">
        <v>32550</v>
      </c>
      <c r="E590" s="149" t="s">
        <v>1298</v>
      </c>
    </row>
    <row r="591" spans="1:5" ht="10.5" customHeight="1">
      <c r="A591" s="56" t="s">
        <v>189</v>
      </c>
      <c r="B591" s="56" t="s">
        <v>30</v>
      </c>
      <c r="C591" s="66">
        <v>40000</v>
      </c>
      <c r="D591" s="66">
        <v>32550</v>
      </c>
      <c r="E591" s="149" t="s">
        <v>1298</v>
      </c>
    </row>
    <row r="592" spans="1:5" ht="10.5" customHeight="1">
      <c r="A592" s="178" t="s">
        <v>191</v>
      </c>
      <c r="B592" s="178" t="s">
        <v>32</v>
      </c>
      <c r="C592" s="108">
        <v>0</v>
      </c>
      <c r="D592" s="108">
        <v>32550</v>
      </c>
      <c r="E592" s="132" t="s">
        <v>167</v>
      </c>
    </row>
    <row r="593" spans="1:5" ht="10.5" customHeight="1">
      <c r="A593" s="89" t="s">
        <v>107</v>
      </c>
      <c r="B593" s="89"/>
      <c r="C593" s="90">
        <v>40000</v>
      </c>
      <c r="D593" s="90">
        <v>0</v>
      </c>
      <c r="E593" s="156" t="s">
        <v>167</v>
      </c>
    </row>
    <row r="594" spans="1:5" ht="10.5" customHeight="1">
      <c r="A594" s="203" t="s">
        <v>247</v>
      </c>
      <c r="B594" s="203"/>
      <c r="C594" s="204">
        <v>40000</v>
      </c>
      <c r="D594" s="204">
        <v>0</v>
      </c>
      <c r="E594" s="205" t="s">
        <v>167</v>
      </c>
    </row>
    <row r="595" spans="1:5" ht="10.5" customHeight="1">
      <c r="A595" s="206" t="s">
        <v>248</v>
      </c>
      <c r="B595" s="206"/>
      <c r="C595" s="207">
        <v>40000</v>
      </c>
      <c r="D595" s="207">
        <v>0</v>
      </c>
      <c r="E595" s="208" t="s">
        <v>167</v>
      </c>
    </row>
    <row r="596" spans="1:5" ht="10.5" customHeight="1">
      <c r="A596" s="56" t="s">
        <v>168</v>
      </c>
      <c r="B596" s="56" t="s">
        <v>249</v>
      </c>
      <c r="C596" s="66">
        <v>40000</v>
      </c>
      <c r="D596" s="66">
        <v>0</v>
      </c>
      <c r="E596" s="149" t="s">
        <v>167</v>
      </c>
    </row>
    <row r="597" spans="1:5" ht="10.5" customHeight="1">
      <c r="A597" s="56" t="s">
        <v>240</v>
      </c>
      <c r="B597" s="56" t="s">
        <v>17</v>
      </c>
      <c r="C597" s="66">
        <v>40000</v>
      </c>
      <c r="D597" s="66">
        <v>0</v>
      </c>
      <c r="E597" s="149" t="s">
        <v>167</v>
      </c>
    </row>
    <row r="598" spans="1:5" ht="10.5" customHeight="1">
      <c r="A598" s="56" t="s">
        <v>189</v>
      </c>
      <c r="B598" s="56" t="s">
        <v>30</v>
      </c>
      <c r="C598" s="66">
        <v>40000</v>
      </c>
      <c r="D598" s="66">
        <v>0</v>
      </c>
      <c r="E598" s="149" t="s">
        <v>167</v>
      </c>
    </row>
    <row r="599" spans="1:5" ht="10.5" customHeight="1">
      <c r="A599" s="89" t="s">
        <v>1299</v>
      </c>
      <c r="B599" s="89"/>
      <c r="C599" s="90">
        <v>510000</v>
      </c>
      <c r="D599" s="90">
        <v>228047.78</v>
      </c>
      <c r="E599" s="156" t="s">
        <v>1300</v>
      </c>
    </row>
    <row r="600" spans="1:5" ht="10.5" customHeight="1">
      <c r="A600" s="203" t="s">
        <v>1196</v>
      </c>
      <c r="B600" s="203"/>
      <c r="C600" s="204">
        <v>510000</v>
      </c>
      <c r="D600" s="204">
        <v>228047.78</v>
      </c>
      <c r="E600" s="205" t="s">
        <v>1300</v>
      </c>
    </row>
    <row r="601" spans="1:5" ht="10.5" customHeight="1">
      <c r="A601" s="206" t="s">
        <v>1198</v>
      </c>
      <c r="B601" s="206"/>
      <c r="C601" s="207">
        <v>510000</v>
      </c>
      <c r="D601" s="207">
        <v>228047.78</v>
      </c>
      <c r="E601" s="208" t="s">
        <v>1300</v>
      </c>
    </row>
    <row r="602" spans="1:5" ht="10.5" customHeight="1">
      <c r="A602" s="56" t="s">
        <v>168</v>
      </c>
      <c r="B602" s="56" t="s">
        <v>249</v>
      </c>
      <c r="C602" s="66">
        <v>510000</v>
      </c>
      <c r="D602" s="66">
        <v>228047.78</v>
      </c>
      <c r="E602" s="149" t="s">
        <v>1300</v>
      </c>
    </row>
    <row r="603" spans="1:5" ht="10.5" customHeight="1">
      <c r="A603" s="56" t="s">
        <v>240</v>
      </c>
      <c r="B603" s="56" t="s">
        <v>17</v>
      </c>
      <c r="C603" s="66">
        <v>510000</v>
      </c>
      <c r="D603" s="66">
        <v>228047.78</v>
      </c>
      <c r="E603" s="149" t="s">
        <v>1300</v>
      </c>
    </row>
    <row r="604" spans="1:5" ht="10.5" customHeight="1">
      <c r="A604" s="56" t="s">
        <v>189</v>
      </c>
      <c r="B604" s="56" t="s">
        <v>30</v>
      </c>
      <c r="C604" s="66">
        <v>510000</v>
      </c>
      <c r="D604" s="66">
        <v>228047.78</v>
      </c>
      <c r="E604" s="149" t="s">
        <v>1300</v>
      </c>
    </row>
    <row r="605" spans="1:5" ht="10.5" customHeight="1">
      <c r="A605" s="178" t="s">
        <v>191</v>
      </c>
      <c r="B605" s="178" t="s">
        <v>32</v>
      </c>
      <c r="C605" s="108">
        <v>0</v>
      </c>
      <c r="D605" s="108">
        <v>4725</v>
      </c>
      <c r="E605" s="132" t="s">
        <v>167</v>
      </c>
    </row>
    <row r="606" spans="1:5" ht="10.5" customHeight="1">
      <c r="A606" s="178" t="s">
        <v>194</v>
      </c>
      <c r="B606" s="178" t="s">
        <v>155</v>
      </c>
      <c r="C606" s="108">
        <v>0</v>
      </c>
      <c r="D606" s="108">
        <v>223322.78</v>
      </c>
      <c r="E606" s="132" t="s">
        <v>167</v>
      </c>
    </row>
    <row r="607" spans="1:5" ht="10.5" customHeight="1">
      <c r="A607" s="89" t="s">
        <v>108</v>
      </c>
      <c r="B607" s="89"/>
      <c r="C607" s="90">
        <v>300000</v>
      </c>
      <c r="D607" s="90">
        <v>0</v>
      </c>
      <c r="E607" s="156" t="s">
        <v>167</v>
      </c>
    </row>
    <row r="608" spans="1:5" ht="10.5" customHeight="1">
      <c r="A608" s="203" t="s">
        <v>247</v>
      </c>
      <c r="B608" s="203"/>
      <c r="C608" s="204">
        <v>200000</v>
      </c>
      <c r="D608" s="204">
        <v>0</v>
      </c>
      <c r="E608" s="205" t="s">
        <v>167</v>
      </c>
    </row>
    <row r="609" spans="1:5" ht="10.5" customHeight="1">
      <c r="A609" s="206" t="s">
        <v>248</v>
      </c>
      <c r="B609" s="206"/>
      <c r="C609" s="207">
        <v>200000</v>
      </c>
      <c r="D609" s="207">
        <v>0</v>
      </c>
      <c r="E609" s="208" t="s">
        <v>167</v>
      </c>
    </row>
    <row r="610" spans="1:5" ht="10.5" customHeight="1">
      <c r="A610" s="56" t="s">
        <v>168</v>
      </c>
      <c r="B610" s="56" t="s">
        <v>249</v>
      </c>
      <c r="C610" s="66">
        <v>200000</v>
      </c>
      <c r="D610" s="66">
        <v>0</v>
      </c>
      <c r="E610" s="149" t="s">
        <v>167</v>
      </c>
    </row>
    <row r="611" spans="1:5" ht="10.5" customHeight="1">
      <c r="A611" s="56" t="s">
        <v>240</v>
      </c>
      <c r="B611" s="56" t="s">
        <v>17</v>
      </c>
      <c r="C611" s="66">
        <v>200000</v>
      </c>
      <c r="D611" s="66">
        <v>0</v>
      </c>
      <c r="E611" s="149" t="s">
        <v>167</v>
      </c>
    </row>
    <row r="612" spans="1:5" ht="10.5" customHeight="1">
      <c r="A612" s="56" t="s">
        <v>189</v>
      </c>
      <c r="B612" s="56" t="s">
        <v>30</v>
      </c>
      <c r="C612" s="66">
        <v>200000</v>
      </c>
      <c r="D612" s="66">
        <v>0</v>
      </c>
      <c r="E612" s="149" t="s">
        <v>167</v>
      </c>
    </row>
    <row r="613" spans="1:5" ht="10.5" customHeight="1">
      <c r="A613" s="203" t="s">
        <v>1252</v>
      </c>
      <c r="B613" s="203"/>
      <c r="C613" s="204">
        <v>100000</v>
      </c>
      <c r="D613" s="204">
        <v>0</v>
      </c>
      <c r="E613" s="205" t="s">
        <v>167</v>
      </c>
    </row>
    <row r="614" spans="1:5" ht="10.5" customHeight="1">
      <c r="A614" s="206" t="s">
        <v>1301</v>
      </c>
      <c r="B614" s="206"/>
      <c r="C614" s="207">
        <v>100000</v>
      </c>
      <c r="D614" s="207">
        <v>0</v>
      </c>
      <c r="E614" s="208" t="s">
        <v>167</v>
      </c>
    </row>
    <row r="615" spans="1:5" ht="10.5" customHeight="1">
      <c r="A615" s="56" t="s">
        <v>168</v>
      </c>
      <c r="B615" s="56" t="s">
        <v>249</v>
      </c>
      <c r="C615" s="66">
        <v>100000</v>
      </c>
      <c r="D615" s="66">
        <v>0</v>
      </c>
      <c r="E615" s="149" t="s">
        <v>167</v>
      </c>
    </row>
    <row r="616" spans="1:5" ht="10.5" customHeight="1">
      <c r="A616" s="56" t="s">
        <v>240</v>
      </c>
      <c r="B616" s="56" t="s">
        <v>17</v>
      </c>
      <c r="C616" s="66">
        <v>100000</v>
      </c>
      <c r="D616" s="66">
        <v>0</v>
      </c>
      <c r="E616" s="149" t="s">
        <v>167</v>
      </c>
    </row>
    <row r="617" spans="1:5" ht="10.5" customHeight="1">
      <c r="A617" s="56" t="s">
        <v>189</v>
      </c>
      <c r="B617" s="56" t="s">
        <v>30</v>
      </c>
      <c r="C617" s="66">
        <v>100000</v>
      </c>
      <c r="D617" s="66">
        <v>0</v>
      </c>
      <c r="E617" s="149" t="s">
        <v>167</v>
      </c>
    </row>
    <row r="618" spans="1:5" ht="10.5" customHeight="1">
      <c r="A618" s="87" t="s">
        <v>109</v>
      </c>
      <c r="B618" s="87"/>
      <c r="C618" s="88">
        <v>11042000</v>
      </c>
      <c r="D618" s="88">
        <v>801178.47</v>
      </c>
      <c r="E618" s="155" t="s">
        <v>1302</v>
      </c>
    </row>
    <row r="619" spans="1:5" ht="10.5" customHeight="1">
      <c r="A619" s="89" t="s">
        <v>713</v>
      </c>
      <c r="B619" s="89"/>
      <c r="C619" s="90">
        <v>170000</v>
      </c>
      <c r="D619" s="90">
        <v>13404.72</v>
      </c>
      <c r="E619" s="156" t="s">
        <v>1303</v>
      </c>
    </row>
    <row r="620" spans="1:5" ht="10.5" customHeight="1">
      <c r="A620" s="203" t="s">
        <v>247</v>
      </c>
      <c r="B620" s="203"/>
      <c r="C620" s="204">
        <v>170000</v>
      </c>
      <c r="D620" s="204">
        <v>13404.72</v>
      </c>
      <c r="E620" s="205" t="s">
        <v>1303</v>
      </c>
    </row>
    <row r="621" spans="1:5" ht="10.5" customHeight="1">
      <c r="A621" s="206" t="s">
        <v>248</v>
      </c>
      <c r="B621" s="206"/>
      <c r="C621" s="207">
        <v>170000</v>
      </c>
      <c r="D621" s="207">
        <v>13404.72</v>
      </c>
      <c r="E621" s="208" t="s">
        <v>1303</v>
      </c>
    </row>
    <row r="622" spans="1:5" ht="10.5" customHeight="1">
      <c r="A622" s="56" t="s">
        <v>168</v>
      </c>
      <c r="B622" s="56" t="s">
        <v>249</v>
      </c>
      <c r="C622" s="66">
        <v>30000</v>
      </c>
      <c r="D622" s="66">
        <v>3402.1</v>
      </c>
      <c r="E622" s="149" t="s">
        <v>1304</v>
      </c>
    </row>
    <row r="623" spans="1:5" ht="10.5" customHeight="1">
      <c r="A623" s="56" t="s">
        <v>241</v>
      </c>
      <c r="B623" s="56" t="s">
        <v>43</v>
      </c>
      <c r="C623" s="66">
        <v>30000</v>
      </c>
      <c r="D623" s="66">
        <v>3402.1</v>
      </c>
      <c r="E623" s="149" t="s">
        <v>1304</v>
      </c>
    </row>
    <row r="624" spans="1:5" ht="10.5" customHeight="1">
      <c r="A624" s="56" t="s">
        <v>202</v>
      </c>
      <c r="B624" s="56" t="s">
        <v>44</v>
      </c>
      <c r="C624" s="66">
        <v>30000</v>
      </c>
      <c r="D624" s="66">
        <v>3402.1</v>
      </c>
      <c r="E624" s="149" t="s">
        <v>1304</v>
      </c>
    </row>
    <row r="625" spans="1:5" ht="10.5" customHeight="1">
      <c r="A625" s="178" t="s">
        <v>203</v>
      </c>
      <c r="B625" s="178" t="s">
        <v>45</v>
      </c>
      <c r="C625" s="108">
        <v>0</v>
      </c>
      <c r="D625" s="108">
        <v>3402.1</v>
      </c>
      <c r="E625" s="132" t="s">
        <v>167</v>
      </c>
    </row>
    <row r="626" spans="1:5" ht="10.5" customHeight="1">
      <c r="A626" s="56" t="s">
        <v>232</v>
      </c>
      <c r="B626" s="56" t="s">
        <v>75</v>
      </c>
      <c r="C626" s="66">
        <v>140000</v>
      </c>
      <c r="D626" s="66">
        <v>10002.62</v>
      </c>
      <c r="E626" s="149" t="s">
        <v>1305</v>
      </c>
    </row>
    <row r="627" spans="1:5" ht="10.5" customHeight="1">
      <c r="A627" s="56" t="s">
        <v>279</v>
      </c>
      <c r="B627" s="56" t="s">
        <v>76</v>
      </c>
      <c r="C627" s="66">
        <v>140000</v>
      </c>
      <c r="D627" s="66">
        <v>10002.62</v>
      </c>
      <c r="E627" s="149" t="s">
        <v>1305</v>
      </c>
    </row>
    <row r="628" spans="1:5" ht="10.5" customHeight="1">
      <c r="A628" s="56" t="s">
        <v>233</v>
      </c>
      <c r="B628" s="56" t="s">
        <v>77</v>
      </c>
      <c r="C628" s="66">
        <v>140000</v>
      </c>
      <c r="D628" s="66">
        <v>10002.62</v>
      </c>
      <c r="E628" s="149" t="s">
        <v>1305</v>
      </c>
    </row>
    <row r="629" spans="1:5" ht="10.5" customHeight="1">
      <c r="A629" s="178" t="s">
        <v>1209</v>
      </c>
      <c r="B629" s="178" t="s">
        <v>1210</v>
      </c>
      <c r="C629" s="108">
        <v>0</v>
      </c>
      <c r="D629" s="108">
        <v>10002.62</v>
      </c>
      <c r="E629" s="132" t="s">
        <v>167</v>
      </c>
    </row>
    <row r="630" spans="1:5" ht="10.5" customHeight="1">
      <c r="A630" s="89" t="s">
        <v>110</v>
      </c>
      <c r="B630" s="89"/>
      <c r="C630" s="90">
        <v>500000</v>
      </c>
      <c r="D630" s="90">
        <v>329236.25</v>
      </c>
      <c r="E630" s="156" t="s">
        <v>1306</v>
      </c>
    </row>
    <row r="631" spans="1:5" ht="10.5" customHeight="1">
      <c r="A631" s="203" t="s">
        <v>1196</v>
      </c>
      <c r="B631" s="203"/>
      <c r="C631" s="204">
        <v>500000</v>
      </c>
      <c r="D631" s="204">
        <v>329236.25</v>
      </c>
      <c r="E631" s="205" t="s">
        <v>1306</v>
      </c>
    </row>
    <row r="632" spans="1:5" ht="10.5" customHeight="1">
      <c r="A632" s="206" t="s">
        <v>1198</v>
      </c>
      <c r="B632" s="206"/>
      <c r="C632" s="207">
        <v>500000</v>
      </c>
      <c r="D632" s="207">
        <v>329236.25</v>
      </c>
      <c r="E632" s="208" t="s">
        <v>1306</v>
      </c>
    </row>
    <row r="633" spans="1:5" ht="10.5" customHeight="1">
      <c r="A633" s="56" t="s">
        <v>218</v>
      </c>
      <c r="B633" s="56" t="s">
        <v>60</v>
      </c>
      <c r="C633" s="66">
        <v>500000</v>
      </c>
      <c r="D633" s="66">
        <v>329236.25</v>
      </c>
      <c r="E633" s="149" t="s">
        <v>1306</v>
      </c>
    </row>
    <row r="634" spans="1:5" ht="10.5" customHeight="1">
      <c r="A634" s="56" t="s">
        <v>244</v>
      </c>
      <c r="B634" s="56" t="s">
        <v>61</v>
      </c>
      <c r="C634" s="66">
        <v>500000</v>
      </c>
      <c r="D634" s="66">
        <v>329236.25</v>
      </c>
      <c r="E634" s="149" t="s">
        <v>1306</v>
      </c>
    </row>
    <row r="635" spans="1:5" ht="10.5" customHeight="1">
      <c r="A635" s="56" t="s">
        <v>219</v>
      </c>
      <c r="B635" s="56" t="s">
        <v>62</v>
      </c>
      <c r="C635" s="66">
        <v>500000</v>
      </c>
      <c r="D635" s="66">
        <v>329236.25</v>
      </c>
      <c r="E635" s="149" t="s">
        <v>1306</v>
      </c>
    </row>
    <row r="636" spans="1:5" ht="10.5" customHeight="1">
      <c r="A636" s="178" t="s">
        <v>221</v>
      </c>
      <c r="B636" s="178" t="s">
        <v>64</v>
      </c>
      <c r="C636" s="108">
        <v>0</v>
      </c>
      <c r="D636" s="108">
        <v>329236.25</v>
      </c>
      <c r="E636" s="132" t="s">
        <v>167</v>
      </c>
    </row>
    <row r="637" spans="1:5" ht="10.5" customHeight="1">
      <c r="A637" s="89" t="s">
        <v>1307</v>
      </c>
      <c r="B637" s="89"/>
      <c r="C637" s="90">
        <v>5010000</v>
      </c>
      <c r="D637" s="90">
        <v>192890</v>
      </c>
      <c r="E637" s="156" t="s">
        <v>1308</v>
      </c>
    </row>
    <row r="638" spans="1:5" ht="10.5" customHeight="1">
      <c r="A638" s="203" t="s">
        <v>1196</v>
      </c>
      <c r="B638" s="203"/>
      <c r="C638" s="204">
        <v>0</v>
      </c>
      <c r="D638" s="204">
        <v>139070</v>
      </c>
      <c r="E638" s="205" t="s">
        <v>167</v>
      </c>
    </row>
    <row r="639" spans="1:5" ht="10.5" customHeight="1">
      <c r="A639" s="206" t="s">
        <v>1198</v>
      </c>
      <c r="B639" s="206"/>
      <c r="C639" s="207">
        <v>0</v>
      </c>
      <c r="D639" s="207">
        <v>139070</v>
      </c>
      <c r="E639" s="208" t="s">
        <v>167</v>
      </c>
    </row>
    <row r="640" spans="1:5" ht="10.5" customHeight="1">
      <c r="A640" s="56" t="s">
        <v>218</v>
      </c>
      <c r="B640" s="56" t="s">
        <v>60</v>
      </c>
      <c r="C640" s="66">
        <v>0</v>
      </c>
      <c r="D640" s="66">
        <v>139070</v>
      </c>
      <c r="E640" s="149" t="s">
        <v>167</v>
      </c>
    </row>
    <row r="641" spans="1:5" ht="10.5" customHeight="1">
      <c r="A641" s="56" t="s">
        <v>245</v>
      </c>
      <c r="B641" s="56" t="s">
        <v>73</v>
      </c>
      <c r="C641" s="66">
        <v>0</v>
      </c>
      <c r="D641" s="66">
        <v>139070</v>
      </c>
      <c r="E641" s="149" t="s">
        <v>167</v>
      </c>
    </row>
    <row r="642" spans="1:5" ht="10.5" customHeight="1">
      <c r="A642" s="56" t="s">
        <v>230</v>
      </c>
      <c r="B642" s="56" t="s">
        <v>74</v>
      </c>
      <c r="C642" s="66">
        <v>0</v>
      </c>
      <c r="D642" s="66">
        <v>139070</v>
      </c>
      <c r="E642" s="149" t="s">
        <v>167</v>
      </c>
    </row>
    <row r="643" spans="1:5" ht="10.5" customHeight="1">
      <c r="A643" s="178" t="s">
        <v>231</v>
      </c>
      <c r="B643" s="178" t="s">
        <v>74</v>
      </c>
      <c r="C643" s="108">
        <v>0</v>
      </c>
      <c r="D643" s="108">
        <v>139070</v>
      </c>
      <c r="E643" s="132" t="s">
        <v>167</v>
      </c>
    </row>
    <row r="644" spans="1:5" ht="10.5" customHeight="1">
      <c r="A644" s="203" t="s">
        <v>1255</v>
      </c>
      <c r="B644" s="203"/>
      <c r="C644" s="204">
        <v>10000</v>
      </c>
      <c r="D644" s="204">
        <v>53820</v>
      </c>
      <c r="E644" s="205" t="s">
        <v>1309</v>
      </c>
    </row>
    <row r="645" spans="1:5" ht="10.5" customHeight="1">
      <c r="A645" s="206" t="s">
        <v>1310</v>
      </c>
      <c r="B645" s="206"/>
      <c r="C645" s="207">
        <v>10000</v>
      </c>
      <c r="D645" s="207">
        <v>53820</v>
      </c>
      <c r="E645" s="208" t="s">
        <v>1309</v>
      </c>
    </row>
    <row r="646" spans="1:5" ht="10.5" customHeight="1">
      <c r="A646" s="56" t="s">
        <v>218</v>
      </c>
      <c r="B646" s="56" t="s">
        <v>60</v>
      </c>
      <c r="C646" s="66">
        <v>10000</v>
      </c>
      <c r="D646" s="66">
        <v>53820</v>
      </c>
      <c r="E646" s="149" t="s">
        <v>1309</v>
      </c>
    </row>
    <row r="647" spans="1:5" ht="10.5" customHeight="1">
      <c r="A647" s="56" t="s">
        <v>245</v>
      </c>
      <c r="B647" s="56" t="s">
        <v>73</v>
      </c>
      <c r="C647" s="66">
        <v>10000</v>
      </c>
      <c r="D647" s="66">
        <v>53820</v>
      </c>
      <c r="E647" s="149" t="s">
        <v>1309</v>
      </c>
    </row>
    <row r="648" spans="1:5" ht="10.5" customHeight="1">
      <c r="A648" s="56" t="s">
        <v>230</v>
      </c>
      <c r="B648" s="56" t="s">
        <v>74</v>
      </c>
      <c r="C648" s="66">
        <v>10000</v>
      </c>
      <c r="D648" s="66">
        <v>53820</v>
      </c>
      <c r="E648" s="149" t="s">
        <v>1309</v>
      </c>
    </row>
    <row r="649" spans="1:5" ht="10.5" customHeight="1">
      <c r="A649" s="178" t="s">
        <v>231</v>
      </c>
      <c r="B649" s="178" t="s">
        <v>74</v>
      </c>
      <c r="C649" s="108">
        <v>0</v>
      </c>
      <c r="D649" s="108">
        <v>53820</v>
      </c>
      <c r="E649" s="132" t="s">
        <v>167</v>
      </c>
    </row>
    <row r="650" spans="1:5" ht="10.5" customHeight="1">
      <c r="A650" s="203" t="s">
        <v>1220</v>
      </c>
      <c r="B650" s="203"/>
      <c r="C650" s="204">
        <v>5000000</v>
      </c>
      <c r="D650" s="204">
        <v>0</v>
      </c>
      <c r="E650" s="205" t="s">
        <v>167</v>
      </c>
    </row>
    <row r="651" spans="1:5" ht="10.5" customHeight="1">
      <c r="A651" s="206" t="s">
        <v>1222</v>
      </c>
      <c r="B651" s="206"/>
      <c r="C651" s="207">
        <v>5000000</v>
      </c>
      <c r="D651" s="207">
        <v>0</v>
      </c>
      <c r="E651" s="208" t="s">
        <v>167</v>
      </c>
    </row>
    <row r="652" spans="1:5" ht="10.5" customHeight="1">
      <c r="A652" s="56" t="s">
        <v>218</v>
      </c>
      <c r="B652" s="56" t="s">
        <v>60</v>
      </c>
      <c r="C652" s="66">
        <v>5000000</v>
      </c>
      <c r="D652" s="66">
        <v>0</v>
      </c>
      <c r="E652" s="149" t="s">
        <v>167</v>
      </c>
    </row>
    <row r="653" spans="1:5" ht="10.5" customHeight="1">
      <c r="A653" s="56" t="s">
        <v>245</v>
      </c>
      <c r="B653" s="56" t="s">
        <v>73</v>
      </c>
      <c r="C653" s="66">
        <v>5000000</v>
      </c>
      <c r="D653" s="66">
        <v>0</v>
      </c>
      <c r="E653" s="149" t="s">
        <v>167</v>
      </c>
    </row>
    <row r="654" spans="1:5" ht="10.5" customHeight="1">
      <c r="A654" s="56" t="s">
        <v>230</v>
      </c>
      <c r="B654" s="56" t="s">
        <v>74</v>
      </c>
      <c r="C654" s="66">
        <v>5000000</v>
      </c>
      <c r="D654" s="66">
        <v>0</v>
      </c>
      <c r="E654" s="149" t="s">
        <v>167</v>
      </c>
    </row>
    <row r="655" spans="1:5" ht="10.5" customHeight="1">
      <c r="A655" s="89" t="s">
        <v>111</v>
      </c>
      <c r="B655" s="89"/>
      <c r="C655" s="90">
        <v>250000</v>
      </c>
      <c r="D655" s="90">
        <v>0</v>
      </c>
      <c r="E655" s="156" t="s">
        <v>167</v>
      </c>
    </row>
    <row r="656" spans="1:5" ht="10.5" customHeight="1">
      <c r="A656" s="203" t="s">
        <v>247</v>
      </c>
      <c r="B656" s="203"/>
      <c r="C656" s="204">
        <v>250000</v>
      </c>
      <c r="D656" s="204">
        <v>0</v>
      </c>
      <c r="E656" s="205" t="s">
        <v>167</v>
      </c>
    </row>
    <row r="657" spans="1:5" ht="10.5" customHeight="1">
      <c r="A657" s="206" t="s">
        <v>248</v>
      </c>
      <c r="B657" s="206"/>
      <c r="C657" s="207">
        <v>250000</v>
      </c>
      <c r="D657" s="207">
        <v>0</v>
      </c>
      <c r="E657" s="208" t="s">
        <v>167</v>
      </c>
    </row>
    <row r="658" spans="1:5" ht="10.5" customHeight="1">
      <c r="A658" s="56" t="s">
        <v>218</v>
      </c>
      <c r="B658" s="56" t="s">
        <v>60</v>
      </c>
      <c r="C658" s="66">
        <v>250000</v>
      </c>
      <c r="D658" s="66">
        <v>0</v>
      </c>
      <c r="E658" s="149" t="s">
        <v>167</v>
      </c>
    </row>
    <row r="659" spans="1:5" ht="10.5" customHeight="1">
      <c r="A659" s="56" t="s">
        <v>244</v>
      </c>
      <c r="B659" s="56" t="s">
        <v>61</v>
      </c>
      <c r="C659" s="66">
        <v>200000</v>
      </c>
      <c r="D659" s="66">
        <v>0</v>
      </c>
      <c r="E659" s="149" t="s">
        <v>167</v>
      </c>
    </row>
    <row r="660" spans="1:5" ht="10.5" customHeight="1">
      <c r="A660" s="56" t="s">
        <v>219</v>
      </c>
      <c r="B660" s="56" t="s">
        <v>62</v>
      </c>
      <c r="C660" s="66">
        <v>100000</v>
      </c>
      <c r="D660" s="66">
        <v>0</v>
      </c>
      <c r="E660" s="149" t="s">
        <v>167</v>
      </c>
    </row>
    <row r="661" spans="1:5" ht="10.5" customHeight="1">
      <c r="A661" s="56" t="s">
        <v>223</v>
      </c>
      <c r="B661" s="56" t="s">
        <v>66</v>
      </c>
      <c r="C661" s="66">
        <v>100000</v>
      </c>
      <c r="D661" s="66">
        <v>0</v>
      </c>
      <c r="E661" s="149" t="s">
        <v>167</v>
      </c>
    </row>
    <row r="662" spans="1:5" ht="10.5" customHeight="1">
      <c r="A662" s="56" t="s">
        <v>245</v>
      </c>
      <c r="B662" s="56" t="s">
        <v>73</v>
      </c>
      <c r="C662" s="66">
        <v>50000</v>
      </c>
      <c r="D662" s="66">
        <v>0</v>
      </c>
      <c r="E662" s="149" t="s">
        <v>167</v>
      </c>
    </row>
    <row r="663" spans="1:5" ht="10.5" customHeight="1">
      <c r="A663" s="56" t="s">
        <v>1311</v>
      </c>
      <c r="B663" s="56" t="s">
        <v>1312</v>
      </c>
      <c r="C663" s="66">
        <v>50000</v>
      </c>
      <c r="D663" s="66">
        <v>0</v>
      </c>
      <c r="E663" s="149" t="s">
        <v>167</v>
      </c>
    </row>
    <row r="664" spans="1:5" ht="10.5" customHeight="1">
      <c r="A664" s="89" t="s">
        <v>112</v>
      </c>
      <c r="B664" s="89"/>
      <c r="C664" s="90">
        <v>100000</v>
      </c>
      <c r="D664" s="90">
        <v>0</v>
      </c>
      <c r="E664" s="156" t="s">
        <v>167</v>
      </c>
    </row>
    <row r="665" spans="1:5" ht="10.5" customHeight="1">
      <c r="A665" s="203" t="s">
        <v>1196</v>
      </c>
      <c r="B665" s="203"/>
      <c r="C665" s="204">
        <v>100000</v>
      </c>
      <c r="D665" s="204">
        <v>0</v>
      </c>
      <c r="E665" s="205" t="s">
        <v>167</v>
      </c>
    </row>
    <row r="666" spans="1:5" ht="10.5" customHeight="1">
      <c r="A666" s="206" t="s">
        <v>1198</v>
      </c>
      <c r="B666" s="206"/>
      <c r="C666" s="207">
        <v>100000</v>
      </c>
      <c r="D666" s="207">
        <v>0</v>
      </c>
      <c r="E666" s="208" t="s">
        <v>167</v>
      </c>
    </row>
    <row r="667" spans="1:5" ht="10.5" customHeight="1">
      <c r="A667" s="56" t="s">
        <v>218</v>
      </c>
      <c r="B667" s="56" t="s">
        <v>60</v>
      </c>
      <c r="C667" s="66">
        <v>100000</v>
      </c>
      <c r="D667" s="66">
        <v>0</v>
      </c>
      <c r="E667" s="149" t="s">
        <v>167</v>
      </c>
    </row>
    <row r="668" spans="1:5" ht="10.5" customHeight="1">
      <c r="A668" s="56" t="s">
        <v>245</v>
      </c>
      <c r="B668" s="56" t="s">
        <v>73</v>
      </c>
      <c r="C668" s="66">
        <v>100000</v>
      </c>
      <c r="D668" s="66">
        <v>0</v>
      </c>
      <c r="E668" s="149" t="s">
        <v>167</v>
      </c>
    </row>
    <row r="669" spans="1:5" ht="10.5" customHeight="1">
      <c r="A669" s="56" t="s">
        <v>230</v>
      </c>
      <c r="B669" s="56" t="s">
        <v>74</v>
      </c>
      <c r="C669" s="66">
        <v>100000</v>
      </c>
      <c r="D669" s="66">
        <v>0</v>
      </c>
      <c r="E669" s="149" t="s">
        <v>167</v>
      </c>
    </row>
    <row r="670" spans="1:5" ht="10.5" customHeight="1">
      <c r="A670" s="89" t="s">
        <v>714</v>
      </c>
      <c r="B670" s="89"/>
      <c r="C670" s="90">
        <v>100000</v>
      </c>
      <c r="D670" s="90">
        <v>0</v>
      </c>
      <c r="E670" s="156" t="s">
        <v>167</v>
      </c>
    </row>
    <row r="671" spans="1:5" ht="10.5" customHeight="1">
      <c r="A671" s="203" t="s">
        <v>1196</v>
      </c>
      <c r="B671" s="203"/>
      <c r="C671" s="204">
        <v>100000</v>
      </c>
      <c r="D671" s="204">
        <v>0</v>
      </c>
      <c r="E671" s="205" t="s">
        <v>167</v>
      </c>
    </row>
    <row r="672" spans="1:5" ht="10.5" customHeight="1">
      <c r="A672" s="206" t="s">
        <v>1198</v>
      </c>
      <c r="B672" s="206"/>
      <c r="C672" s="207">
        <v>100000</v>
      </c>
      <c r="D672" s="207">
        <v>0</v>
      </c>
      <c r="E672" s="208" t="s">
        <v>167</v>
      </c>
    </row>
    <row r="673" spans="1:5" ht="10.5" customHeight="1">
      <c r="A673" s="56" t="s">
        <v>218</v>
      </c>
      <c r="B673" s="56" t="s">
        <v>60</v>
      </c>
      <c r="C673" s="66">
        <v>100000</v>
      </c>
      <c r="D673" s="66">
        <v>0</v>
      </c>
      <c r="E673" s="149" t="s">
        <v>167</v>
      </c>
    </row>
    <row r="674" spans="1:5" ht="10.5" customHeight="1">
      <c r="A674" s="56" t="s">
        <v>244</v>
      </c>
      <c r="B674" s="56" t="s">
        <v>61</v>
      </c>
      <c r="C674" s="66">
        <v>100000</v>
      </c>
      <c r="D674" s="66">
        <v>0</v>
      </c>
      <c r="E674" s="149" t="s">
        <v>167</v>
      </c>
    </row>
    <row r="675" spans="1:5" ht="10.5" customHeight="1">
      <c r="A675" s="56" t="s">
        <v>219</v>
      </c>
      <c r="B675" s="56" t="s">
        <v>62</v>
      </c>
      <c r="C675" s="66">
        <v>100000</v>
      </c>
      <c r="D675" s="66">
        <v>0</v>
      </c>
      <c r="E675" s="149" t="s">
        <v>167</v>
      </c>
    </row>
    <row r="676" spans="1:5" ht="10.5" customHeight="1">
      <c r="A676" s="89" t="s">
        <v>113</v>
      </c>
      <c r="B676" s="89"/>
      <c r="C676" s="90">
        <v>70000</v>
      </c>
      <c r="D676" s="90">
        <v>0</v>
      </c>
      <c r="E676" s="156" t="s">
        <v>167</v>
      </c>
    </row>
    <row r="677" spans="1:5" ht="10.5" customHeight="1">
      <c r="A677" s="203" t="s">
        <v>1196</v>
      </c>
      <c r="B677" s="203"/>
      <c r="C677" s="204">
        <v>50000</v>
      </c>
      <c r="D677" s="204">
        <v>0</v>
      </c>
      <c r="E677" s="205" t="s">
        <v>167</v>
      </c>
    </row>
    <row r="678" spans="1:5" ht="10.5" customHeight="1">
      <c r="A678" s="206" t="s">
        <v>1198</v>
      </c>
      <c r="B678" s="206"/>
      <c r="C678" s="207">
        <v>50000</v>
      </c>
      <c r="D678" s="207">
        <v>0</v>
      </c>
      <c r="E678" s="208" t="s">
        <v>167</v>
      </c>
    </row>
    <row r="679" spans="1:5" ht="10.5" customHeight="1">
      <c r="A679" s="56" t="s">
        <v>218</v>
      </c>
      <c r="B679" s="56" t="s">
        <v>60</v>
      </c>
      <c r="C679" s="66">
        <v>50000</v>
      </c>
      <c r="D679" s="66">
        <v>0</v>
      </c>
      <c r="E679" s="149" t="s">
        <v>167</v>
      </c>
    </row>
    <row r="680" spans="1:5" ht="10.5" customHeight="1">
      <c r="A680" s="56" t="s">
        <v>244</v>
      </c>
      <c r="B680" s="56" t="s">
        <v>61</v>
      </c>
      <c r="C680" s="66">
        <v>50000</v>
      </c>
      <c r="D680" s="66">
        <v>0</v>
      </c>
      <c r="E680" s="149" t="s">
        <v>167</v>
      </c>
    </row>
    <row r="681" spans="1:5" ht="10.5" customHeight="1">
      <c r="A681" s="56" t="s">
        <v>219</v>
      </c>
      <c r="B681" s="56" t="s">
        <v>62</v>
      </c>
      <c r="C681" s="66">
        <v>50000</v>
      </c>
      <c r="D681" s="66">
        <v>0</v>
      </c>
      <c r="E681" s="149" t="s">
        <v>167</v>
      </c>
    </row>
    <row r="682" spans="1:5" ht="10.5" customHeight="1">
      <c r="A682" s="203" t="s">
        <v>1257</v>
      </c>
      <c r="B682" s="203"/>
      <c r="C682" s="204">
        <v>20000</v>
      </c>
      <c r="D682" s="204">
        <v>0</v>
      </c>
      <c r="E682" s="205" t="s">
        <v>167</v>
      </c>
    </row>
    <row r="683" spans="1:5" ht="10.5" customHeight="1">
      <c r="A683" s="206" t="s">
        <v>1259</v>
      </c>
      <c r="B683" s="206"/>
      <c r="C683" s="207">
        <v>20000</v>
      </c>
      <c r="D683" s="207">
        <v>0</v>
      </c>
      <c r="E683" s="208" t="s">
        <v>167</v>
      </c>
    </row>
    <row r="684" spans="1:5" ht="10.5" customHeight="1">
      <c r="A684" s="56" t="s">
        <v>218</v>
      </c>
      <c r="B684" s="56" t="s">
        <v>60</v>
      </c>
      <c r="C684" s="66">
        <v>20000</v>
      </c>
      <c r="D684" s="66">
        <v>0</v>
      </c>
      <c r="E684" s="149" t="s">
        <v>167</v>
      </c>
    </row>
    <row r="685" spans="1:6" ht="10.5" customHeight="1">
      <c r="A685" s="56" t="s">
        <v>244</v>
      </c>
      <c r="B685" s="56" t="s">
        <v>61</v>
      </c>
      <c r="C685" s="66">
        <v>20000</v>
      </c>
      <c r="D685" s="66">
        <v>0</v>
      </c>
      <c r="E685" s="149" t="s">
        <v>167</v>
      </c>
      <c r="F685" s="106"/>
    </row>
    <row r="686" spans="1:6" ht="10.5" customHeight="1">
      <c r="A686" s="56" t="s">
        <v>219</v>
      </c>
      <c r="B686" s="56" t="s">
        <v>62</v>
      </c>
      <c r="C686" s="66">
        <v>20000</v>
      </c>
      <c r="D686" s="66">
        <v>0</v>
      </c>
      <c r="E686" s="149" t="s">
        <v>167</v>
      </c>
      <c r="F686" s="106"/>
    </row>
    <row r="687" spans="1:6" ht="10.5" customHeight="1">
      <c r="A687" s="89" t="s">
        <v>114</v>
      </c>
      <c r="B687" s="89"/>
      <c r="C687" s="90">
        <v>50000</v>
      </c>
      <c r="D687" s="90">
        <v>0</v>
      </c>
      <c r="E687" s="156" t="s">
        <v>167</v>
      </c>
      <c r="F687" s="106"/>
    </row>
    <row r="688" spans="1:6" ht="10.5" customHeight="1">
      <c r="A688" s="203" t="s">
        <v>1196</v>
      </c>
      <c r="B688" s="203"/>
      <c r="C688" s="204">
        <v>50000</v>
      </c>
      <c r="D688" s="204">
        <v>0</v>
      </c>
      <c r="E688" s="205" t="s">
        <v>167</v>
      </c>
      <c r="F688" s="106"/>
    </row>
    <row r="689" spans="1:6" ht="10.5" customHeight="1">
      <c r="A689" s="206" t="s">
        <v>1198</v>
      </c>
      <c r="B689" s="206"/>
      <c r="C689" s="207">
        <v>50000</v>
      </c>
      <c r="D689" s="207">
        <v>0</v>
      </c>
      <c r="E689" s="208" t="s">
        <v>167</v>
      </c>
      <c r="F689" s="106"/>
    </row>
    <row r="690" spans="1:6" ht="10.5" customHeight="1">
      <c r="A690" s="56" t="s">
        <v>168</v>
      </c>
      <c r="B690" s="56" t="s">
        <v>249</v>
      </c>
      <c r="C690" s="66">
        <v>50000</v>
      </c>
      <c r="D690" s="66">
        <v>0</v>
      </c>
      <c r="E690" s="149" t="s">
        <v>167</v>
      </c>
      <c r="F690" s="106"/>
    </row>
    <row r="691" spans="1:6" ht="10.5" customHeight="1">
      <c r="A691" s="56" t="s">
        <v>243</v>
      </c>
      <c r="B691" s="56" t="s">
        <v>58</v>
      </c>
      <c r="C691" s="66">
        <v>50000</v>
      </c>
      <c r="D691" s="66">
        <v>0</v>
      </c>
      <c r="E691" s="149" t="s">
        <v>167</v>
      </c>
      <c r="F691" s="106"/>
    </row>
    <row r="692" spans="1:6" ht="10.5" customHeight="1">
      <c r="A692" s="56" t="s">
        <v>217</v>
      </c>
      <c r="B692" s="56" t="s">
        <v>156</v>
      </c>
      <c r="C692" s="66">
        <v>50000</v>
      </c>
      <c r="D692" s="66">
        <v>0</v>
      </c>
      <c r="E692" s="149" t="s">
        <v>167</v>
      </c>
      <c r="F692" s="106"/>
    </row>
    <row r="693" spans="1:6" ht="10.5" customHeight="1">
      <c r="A693" s="89" t="s">
        <v>115</v>
      </c>
      <c r="B693" s="89"/>
      <c r="C693" s="90">
        <v>80000</v>
      </c>
      <c r="D693" s="90">
        <v>40437.5</v>
      </c>
      <c r="E693" s="156" t="s">
        <v>1313</v>
      </c>
      <c r="F693" s="106"/>
    </row>
    <row r="694" spans="1:6" ht="10.5" customHeight="1">
      <c r="A694" s="203" t="s">
        <v>1196</v>
      </c>
      <c r="B694" s="203"/>
      <c r="C694" s="204">
        <v>80000</v>
      </c>
      <c r="D694" s="204">
        <v>40437.5</v>
      </c>
      <c r="E694" s="205" t="s">
        <v>1313</v>
      </c>
      <c r="F694" s="106"/>
    </row>
    <row r="695" spans="1:6" ht="10.5" customHeight="1">
      <c r="A695" s="206" t="s">
        <v>1198</v>
      </c>
      <c r="B695" s="206"/>
      <c r="C695" s="207">
        <v>80000</v>
      </c>
      <c r="D695" s="207">
        <v>40437.5</v>
      </c>
      <c r="E695" s="208" t="s">
        <v>1313</v>
      </c>
      <c r="F695" s="106"/>
    </row>
    <row r="696" spans="1:6" ht="10.5" customHeight="1">
      <c r="A696" s="56" t="s">
        <v>218</v>
      </c>
      <c r="B696" s="56" t="s">
        <v>60</v>
      </c>
      <c r="C696" s="66">
        <v>80000</v>
      </c>
      <c r="D696" s="66">
        <v>40437.5</v>
      </c>
      <c r="E696" s="149" t="s">
        <v>1313</v>
      </c>
      <c r="F696" s="106"/>
    </row>
    <row r="697" spans="1:6" ht="10.5" customHeight="1">
      <c r="A697" s="56" t="s">
        <v>244</v>
      </c>
      <c r="B697" s="56" t="s">
        <v>61</v>
      </c>
      <c r="C697" s="66">
        <v>80000</v>
      </c>
      <c r="D697" s="66">
        <v>40437.5</v>
      </c>
      <c r="E697" s="149" t="s">
        <v>1313</v>
      </c>
      <c r="F697" s="106"/>
    </row>
    <row r="698" spans="1:6" ht="10.5" customHeight="1">
      <c r="A698" s="56" t="s">
        <v>219</v>
      </c>
      <c r="B698" s="56" t="s">
        <v>62</v>
      </c>
      <c r="C698" s="66">
        <v>80000</v>
      </c>
      <c r="D698" s="66">
        <v>40437.5</v>
      </c>
      <c r="E698" s="149" t="s">
        <v>1313</v>
      </c>
      <c r="F698" s="106"/>
    </row>
    <row r="699" spans="1:6" ht="10.5" customHeight="1">
      <c r="A699" s="178" t="s">
        <v>222</v>
      </c>
      <c r="B699" s="178" t="s">
        <v>65</v>
      </c>
      <c r="C699" s="108">
        <v>0</v>
      </c>
      <c r="D699" s="108">
        <v>40437.5</v>
      </c>
      <c r="E699" s="132" t="s">
        <v>167</v>
      </c>
      <c r="F699" s="106"/>
    </row>
    <row r="700" spans="1:6" ht="10.5" customHeight="1">
      <c r="A700" s="89" t="s">
        <v>116</v>
      </c>
      <c r="B700" s="89"/>
      <c r="C700" s="90">
        <v>60000</v>
      </c>
      <c r="D700" s="90">
        <v>55050</v>
      </c>
      <c r="E700" s="156" t="s">
        <v>1314</v>
      </c>
      <c r="F700" s="106"/>
    </row>
    <row r="701" spans="1:6" ht="10.5" customHeight="1">
      <c r="A701" s="203" t="s">
        <v>1196</v>
      </c>
      <c r="B701" s="203"/>
      <c r="C701" s="204">
        <v>60000</v>
      </c>
      <c r="D701" s="204">
        <v>55050</v>
      </c>
      <c r="E701" s="205" t="s">
        <v>1314</v>
      </c>
      <c r="F701" s="106"/>
    </row>
    <row r="702" spans="1:6" ht="10.5" customHeight="1">
      <c r="A702" s="206" t="s">
        <v>1198</v>
      </c>
      <c r="B702" s="206"/>
      <c r="C702" s="207">
        <v>60000</v>
      </c>
      <c r="D702" s="207">
        <v>55050</v>
      </c>
      <c r="E702" s="208" t="s">
        <v>1314</v>
      </c>
      <c r="F702" s="106"/>
    </row>
    <row r="703" spans="1:6" ht="10.5" customHeight="1">
      <c r="A703" s="56" t="s">
        <v>218</v>
      </c>
      <c r="B703" s="56" t="s">
        <v>60</v>
      </c>
      <c r="C703" s="66">
        <v>60000</v>
      </c>
      <c r="D703" s="66">
        <v>55050</v>
      </c>
      <c r="E703" s="149" t="s">
        <v>1314</v>
      </c>
      <c r="F703" s="106"/>
    </row>
    <row r="704" spans="1:6" ht="10.5" customHeight="1">
      <c r="A704" s="56" t="s">
        <v>245</v>
      </c>
      <c r="B704" s="56" t="s">
        <v>73</v>
      </c>
      <c r="C704" s="66">
        <v>60000</v>
      </c>
      <c r="D704" s="66">
        <v>55050</v>
      </c>
      <c r="E704" s="149" t="s">
        <v>1314</v>
      </c>
      <c r="F704" s="106"/>
    </row>
    <row r="705" spans="1:6" ht="10.5" customHeight="1">
      <c r="A705" s="56" t="s">
        <v>230</v>
      </c>
      <c r="B705" s="56" t="s">
        <v>74</v>
      </c>
      <c r="C705" s="66">
        <v>60000</v>
      </c>
      <c r="D705" s="66">
        <v>55050</v>
      </c>
      <c r="E705" s="149" t="s">
        <v>1314</v>
      </c>
      <c r="F705" s="106"/>
    </row>
    <row r="706" spans="1:6" ht="10.5" customHeight="1">
      <c r="A706" s="178" t="s">
        <v>231</v>
      </c>
      <c r="B706" s="178" t="s">
        <v>74</v>
      </c>
      <c r="C706" s="108">
        <v>0</v>
      </c>
      <c r="D706" s="108">
        <v>55050</v>
      </c>
      <c r="E706" s="132" t="s">
        <v>167</v>
      </c>
      <c r="F706" s="106"/>
    </row>
    <row r="707" spans="1:6" ht="10.5" customHeight="1">
      <c r="A707" s="89" t="s">
        <v>117</v>
      </c>
      <c r="B707" s="89"/>
      <c r="C707" s="90">
        <v>50000</v>
      </c>
      <c r="D707" s="90">
        <v>0</v>
      </c>
      <c r="E707" s="156" t="s">
        <v>167</v>
      </c>
      <c r="F707" s="106"/>
    </row>
    <row r="708" spans="1:6" ht="10.5" customHeight="1">
      <c r="A708" s="203" t="s">
        <v>247</v>
      </c>
      <c r="B708" s="203"/>
      <c r="C708" s="204">
        <v>50000</v>
      </c>
      <c r="D708" s="204">
        <v>0</v>
      </c>
      <c r="E708" s="205" t="s">
        <v>167</v>
      </c>
      <c r="F708" s="106"/>
    </row>
    <row r="709" spans="1:6" ht="10.5" customHeight="1">
      <c r="A709" s="206" t="s">
        <v>248</v>
      </c>
      <c r="B709" s="206"/>
      <c r="C709" s="207">
        <v>50000</v>
      </c>
      <c r="D709" s="207">
        <v>0</v>
      </c>
      <c r="E709" s="208" t="s">
        <v>167</v>
      </c>
      <c r="F709" s="106"/>
    </row>
    <row r="710" spans="1:6" ht="10.5" customHeight="1">
      <c r="A710" s="56" t="s">
        <v>218</v>
      </c>
      <c r="B710" s="56" t="s">
        <v>60</v>
      </c>
      <c r="C710" s="66">
        <v>50000</v>
      </c>
      <c r="D710" s="66">
        <v>0</v>
      </c>
      <c r="E710" s="149" t="s">
        <v>167</v>
      </c>
      <c r="F710" s="106"/>
    </row>
    <row r="711" spans="1:6" ht="10.5" customHeight="1">
      <c r="A711" s="56" t="s">
        <v>244</v>
      </c>
      <c r="B711" s="56" t="s">
        <v>61</v>
      </c>
      <c r="C711" s="66">
        <v>50000</v>
      </c>
      <c r="D711" s="66">
        <v>0</v>
      </c>
      <c r="E711" s="149" t="s">
        <v>167</v>
      </c>
      <c r="F711" s="106"/>
    </row>
    <row r="712" spans="1:6" ht="10.5" customHeight="1">
      <c r="A712" s="56" t="s">
        <v>223</v>
      </c>
      <c r="B712" s="56" t="s">
        <v>66</v>
      </c>
      <c r="C712" s="66">
        <v>50000</v>
      </c>
      <c r="D712" s="66">
        <v>0</v>
      </c>
      <c r="E712" s="149" t="s">
        <v>167</v>
      </c>
      <c r="F712" s="106"/>
    </row>
    <row r="713" spans="1:6" ht="10.5" customHeight="1">
      <c r="A713" s="89" t="s">
        <v>118</v>
      </c>
      <c r="B713" s="89"/>
      <c r="C713" s="90">
        <v>410000</v>
      </c>
      <c r="D713" s="90">
        <v>3285</v>
      </c>
      <c r="E713" s="156" t="s">
        <v>1185</v>
      </c>
      <c r="F713" s="106"/>
    </row>
    <row r="714" spans="1:6" ht="10.5" customHeight="1">
      <c r="A714" s="203" t="s">
        <v>247</v>
      </c>
      <c r="B714" s="203"/>
      <c r="C714" s="204">
        <v>10000</v>
      </c>
      <c r="D714" s="204">
        <v>3285</v>
      </c>
      <c r="E714" s="205" t="s">
        <v>1315</v>
      </c>
      <c r="F714" s="106"/>
    </row>
    <row r="715" spans="1:6" ht="10.5" customHeight="1">
      <c r="A715" s="206" t="s">
        <v>248</v>
      </c>
      <c r="B715" s="206"/>
      <c r="C715" s="207">
        <v>10000</v>
      </c>
      <c r="D715" s="207">
        <v>3285</v>
      </c>
      <c r="E715" s="208" t="s">
        <v>1315</v>
      </c>
      <c r="F715" s="106"/>
    </row>
    <row r="716" spans="1:6" ht="10.5" customHeight="1">
      <c r="A716" s="56" t="s">
        <v>218</v>
      </c>
      <c r="B716" s="56" t="s">
        <v>60</v>
      </c>
      <c r="C716" s="66">
        <v>10000</v>
      </c>
      <c r="D716" s="66">
        <v>3285</v>
      </c>
      <c r="E716" s="149" t="s">
        <v>1315</v>
      </c>
      <c r="F716" s="106"/>
    </row>
    <row r="717" spans="1:6" ht="10.5" customHeight="1">
      <c r="A717" s="56" t="s">
        <v>244</v>
      </c>
      <c r="B717" s="56" t="s">
        <v>61</v>
      </c>
      <c r="C717" s="66">
        <v>10000</v>
      </c>
      <c r="D717" s="66">
        <v>3285</v>
      </c>
      <c r="E717" s="149" t="s">
        <v>1315</v>
      </c>
      <c r="F717" s="106"/>
    </row>
    <row r="718" spans="1:6" ht="10.5" customHeight="1">
      <c r="A718" s="56" t="s">
        <v>223</v>
      </c>
      <c r="B718" s="56" t="s">
        <v>66</v>
      </c>
      <c r="C718" s="66">
        <v>10000</v>
      </c>
      <c r="D718" s="66">
        <v>3285</v>
      </c>
      <c r="E718" s="149" t="s">
        <v>1315</v>
      </c>
      <c r="F718" s="106"/>
    </row>
    <row r="719" spans="1:6" ht="10.5" customHeight="1">
      <c r="A719" s="178" t="s">
        <v>225</v>
      </c>
      <c r="B719" s="178" t="s">
        <v>68</v>
      </c>
      <c r="C719" s="108">
        <v>0</v>
      </c>
      <c r="D719" s="108">
        <v>3285</v>
      </c>
      <c r="E719" s="132" t="s">
        <v>167</v>
      </c>
      <c r="F719" s="106"/>
    </row>
    <row r="720" spans="1:6" ht="10.5" customHeight="1">
      <c r="A720" s="203" t="s">
        <v>1220</v>
      </c>
      <c r="B720" s="203"/>
      <c r="C720" s="204">
        <v>400000</v>
      </c>
      <c r="D720" s="204">
        <v>0</v>
      </c>
      <c r="E720" s="205" t="s">
        <v>167</v>
      </c>
      <c r="F720" s="106"/>
    </row>
    <row r="721" spans="1:6" ht="10.5" customHeight="1">
      <c r="A721" s="206" t="s">
        <v>1222</v>
      </c>
      <c r="B721" s="206"/>
      <c r="C721" s="207">
        <v>400000</v>
      </c>
      <c r="D721" s="207">
        <v>0</v>
      </c>
      <c r="E721" s="208" t="s">
        <v>167</v>
      </c>
      <c r="F721" s="106"/>
    </row>
    <row r="722" spans="1:6" ht="10.5" customHeight="1">
      <c r="A722" s="56" t="s">
        <v>218</v>
      </c>
      <c r="B722" s="56" t="s">
        <v>60</v>
      </c>
      <c r="C722" s="66">
        <v>400000</v>
      </c>
      <c r="D722" s="66">
        <v>0</v>
      </c>
      <c r="E722" s="149" t="s">
        <v>167</v>
      </c>
      <c r="F722" s="106"/>
    </row>
    <row r="723" spans="1:6" ht="10.5" customHeight="1">
      <c r="A723" s="56" t="s">
        <v>244</v>
      </c>
      <c r="B723" s="56" t="s">
        <v>61</v>
      </c>
      <c r="C723" s="66">
        <v>400000</v>
      </c>
      <c r="D723" s="66">
        <v>0</v>
      </c>
      <c r="E723" s="149" t="s">
        <v>167</v>
      </c>
      <c r="F723" s="106"/>
    </row>
    <row r="724" spans="1:6" ht="10.5" customHeight="1">
      <c r="A724" s="56" t="s">
        <v>1216</v>
      </c>
      <c r="B724" s="56" t="s">
        <v>1217</v>
      </c>
      <c r="C724" s="66">
        <v>400000</v>
      </c>
      <c r="D724" s="66">
        <v>0</v>
      </c>
      <c r="E724" s="149" t="s">
        <v>167</v>
      </c>
      <c r="F724" s="106"/>
    </row>
    <row r="725" spans="1:6" ht="10.5" customHeight="1">
      <c r="A725" s="89" t="s">
        <v>1316</v>
      </c>
      <c r="B725" s="89"/>
      <c r="C725" s="90">
        <v>4050000</v>
      </c>
      <c r="D725" s="90">
        <v>121875</v>
      </c>
      <c r="E725" s="156" t="s">
        <v>1317</v>
      </c>
      <c r="F725" s="106"/>
    </row>
    <row r="726" spans="1:6" ht="10.5" customHeight="1">
      <c r="A726" s="203" t="s">
        <v>1196</v>
      </c>
      <c r="B726" s="203"/>
      <c r="C726" s="204">
        <v>50000</v>
      </c>
      <c r="D726" s="204">
        <v>121875</v>
      </c>
      <c r="E726" s="205" t="s">
        <v>1318</v>
      </c>
      <c r="F726" s="106"/>
    </row>
    <row r="727" spans="1:6" ht="10.5" customHeight="1">
      <c r="A727" s="206" t="s">
        <v>1198</v>
      </c>
      <c r="B727" s="206"/>
      <c r="C727" s="207">
        <v>50000</v>
      </c>
      <c r="D727" s="207">
        <v>121875</v>
      </c>
      <c r="E727" s="208" t="s">
        <v>1318</v>
      </c>
      <c r="F727" s="177"/>
    </row>
    <row r="728" spans="1:6" ht="10.5" customHeight="1">
      <c r="A728" s="56" t="s">
        <v>218</v>
      </c>
      <c r="B728" s="56" t="s">
        <v>60</v>
      </c>
      <c r="C728" s="66">
        <v>50000</v>
      </c>
      <c r="D728" s="66">
        <v>121875</v>
      </c>
      <c r="E728" s="149" t="s">
        <v>1318</v>
      </c>
      <c r="F728" s="177"/>
    </row>
    <row r="729" spans="1:6" ht="10.5" customHeight="1">
      <c r="A729" s="56" t="s">
        <v>244</v>
      </c>
      <c r="B729" s="56" t="s">
        <v>61</v>
      </c>
      <c r="C729" s="66">
        <v>50000</v>
      </c>
      <c r="D729" s="66">
        <v>121875</v>
      </c>
      <c r="E729" s="149" t="s">
        <v>1318</v>
      </c>
      <c r="F729" s="177"/>
    </row>
    <row r="730" spans="1:6" ht="10.5" customHeight="1">
      <c r="A730" s="56" t="s">
        <v>219</v>
      </c>
      <c r="B730" s="56" t="s">
        <v>62</v>
      </c>
      <c r="C730" s="66">
        <v>50000</v>
      </c>
      <c r="D730" s="66">
        <v>121875</v>
      </c>
      <c r="E730" s="149" t="s">
        <v>1318</v>
      </c>
      <c r="F730" s="177"/>
    </row>
    <row r="731" spans="1:6" ht="10.5" customHeight="1">
      <c r="A731" s="178" t="s">
        <v>222</v>
      </c>
      <c r="B731" s="178" t="s">
        <v>65</v>
      </c>
      <c r="C731" s="108">
        <v>0</v>
      </c>
      <c r="D731" s="108">
        <v>121875</v>
      </c>
      <c r="E731" s="132" t="s">
        <v>167</v>
      </c>
      <c r="F731" s="177"/>
    </row>
    <row r="732" spans="1:6" ht="10.5" customHeight="1">
      <c r="A732" s="203" t="s">
        <v>1252</v>
      </c>
      <c r="B732" s="203"/>
      <c r="C732" s="204">
        <v>4000000</v>
      </c>
      <c r="D732" s="204">
        <v>0</v>
      </c>
      <c r="E732" s="205" t="s">
        <v>167</v>
      </c>
      <c r="F732" s="177"/>
    </row>
    <row r="733" spans="1:6" ht="10.5" customHeight="1">
      <c r="A733" s="206" t="s">
        <v>1253</v>
      </c>
      <c r="B733" s="206"/>
      <c r="C733" s="207">
        <v>4000000</v>
      </c>
      <c r="D733" s="207">
        <v>0</v>
      </c>
      <c r="E733" s="208" t="s">
        <v>167</v>
      </c>
      <c r="F733" s="106"/>
    </row>
    <row r="734" spans="1:6" ht="10.5" customHeight="1">
      <c r="A734" s="56" t="s">
        <v>218</v>
      </c>
      <c r="B734" s="56" t="s">
        <v>60</v>
      </c>
      <c r="C734" s="66">
        <v>4000000</v>
      </c>
      <c r="D734" s="66">
        <v>0</v>
      </c>
      <c r="E734" s="149" t="s">
        <v>167</v>
      </c>
      <c r="F734" s="106"/>
    </row>
    <row r="735" spans="1:6" ht="10.5" customHeight="1">
      <c r="A735" s="56" t="s">
        <v>244</v>
      </c>
      <c r="B735" s="56" t="s">
        <v>61</v>
      </c>
      <c r="C735" s="66">
        <v>4000000</v>
      </c>
      <c r="D735" s="66">
        <v>0</v>
      </c>
      <c r="E735" s="149" t="s">
        <v>167</v>
      </c>
      <c r="F735" s="106"/>
    </row>
    <row r="736" spans="1:6" ht="10.5" customHeight="1">
      <c r="A736" s="56" t="s">
        <v>219</v>
      </c>
      <c r="B736" s="56" t="s">
        <v>62</v>
      </c>
      <c r="C736" s="66">
        <v>4000000</v>
      </c>
      <c r="D736" s="66">
        <v>0</v>
      </c>
      <c r="E736" s="149" t="s">
        <v>167</v>
      </c>
      <c r="F736" s="106"/>
    </row>
    <row r="737" spans="1:6" ht="10.5" customHeight="1">
      <c r="A737" s="89" t="s">
        <v>1319</v>
      </c>
      <c r="B737" s="89"/>
      <c r="C737" s="90">
        <v>42000</v>
      </c>
      <c r="D737" s="90">
        <v>0</v>
      </c>
      <c r="E737" s="156" t="s">
        <v>167</v>
      </c>
      <c r="F737" s="106"/>
    </row>
    <row r="738" spans="1:6" ht="10.5" customHeight="1">
      <c r="A738" s="203" t="s">
        <v>247</v>
      </c>
      <c r="B738" s="203"/>
      <c r="C738" s="204">
        <v>42000</v>
      </c>
      <c r="D738" s="204">
        <v>0</v>
      </c>
      <c r="E738" s="205" t="s">
        <v>167</v>
      </c>
      <c r="F738" s="106"/>
    </row>
    <row r="739" spans="1:6" ht="10.5" customHeight="1">
      <c r="A739" s="206" t="s">
        <v>248</v>
      </c>
      <c r="B739" s="206"/>
      <c r="C739" s="207">
        <v>42000</v>
      </c>
      <c r="D739" s="207">
        <v>0</v>
      </c>
      <c r="E739" s="208" t="s">
        <v>167</v>
      </c>
      <c r="F739" s="106"/>
    </row>
    <row r="740" spans="1:6" ht="10.5" customHeight="1">
      <c r="A740" s="56" t="s">
        <v>168</v>
      </c>
      <c r="B740" s="56" t="s">
        <v>249</v>
      </c>
      <c r="C740" s="66">
        <v>42000</v>
      </c>
      <c r="D740" s="66">
        <v>0</v>
      </c>
      <c r="E740" s="149" t="s">
        <v>167</v>
      </c>
      <c r="F740" s="106"/>
    </row>
    <row r="741" spans="1:6" ht="10.5" customHeight="1">
      <c r="A741" s="56" t="s">
        <v>242</v>
      </c>
      <c r="B741" s="56" t="s">
        <v>50</v>
      </c>
      <c r="C741" s="66">
        <v>42000</v>
      </c>
      <c r="D741" s="66">
        <v>0</v>
      </c>
      <c r="E741" s="149" t="s">
        <v>167</v>
      </c>
      <c r="F741" s="106"/>
    </row>
    <row r="742" spans="1:6" ht="10.5" customHeight="1">
      <c r="A742" s="56" t="s">
        <v>208</v>
      </c>
      <c r="B742" s="56" t="s">
        <v>51</v>
      </c>
      <c r="C742" s="66">
        <v>42000</v>
      </c>
      <c r="D742" s="66">
        <v>0</v>
      </c>
      <c r="E742" s="149" t="s">
        <v>167</v>
      </c>
      <c r="F742" s="106"/>
    </row>
    <row r="743" spans="1:6" ht="10.5" customHeight="1">
      <c r="A743" s="89" t="s">
        <v>275</v>
      </c>
      <c r="B743" s="89"/>
      <c r="C743" s="90">
        <v>100000</v>
      </c>
      <c r="D743" s="90">
        <v>45000</v>
      </c>
      <c r="E743" s="156" t="s">
        <v>280</v>
      </c>
      <c r="F743" s="106"/>
    </row>
    <row r="744" spans="1:6" ht="10.5" customHeight="1">
      <c r="A744" s="203" t="s">
        <v>247</v>
      </c>
      <c r="B744" s="203"/>
      <c r="C744" s="204">
        <v>100000</v>
      </c>
      <c r="D744" s="204">
        <v>45000</v>
      </c>
      <c r="E744" s="205" t="s">
        <v>280</v>
      </c>
      <c r="F744" s="106"/>
    </row>
    <row r="745" spans="1:6" ht="10.5" customHeight="1">
      <c r="A745" s="206" t="s">
        <v>248</v>
      </c>
      <c r="B745" s="206"/>
      <c r="C745" s="207">
        <v>100000</v>
      </c>
      <c r="D745" s="207">
        <v>45000</v>
      </c>
      <c r="E745" s="208" t="s">
        <v>280</v>
      </c>
      <c r="F745" s="106"/>
    </row>
    <row r="746" spans="1:6" ht="10.5" customHeight="1">
      <c r="A746" s="56" t="s">
        <v>218</v>
      </c>
      <c r="B746" s="56" t="s">
        <v>60</v>
      </c>
      <c r="C746" s="66">
        <v>100000</v>
      </c>
      <c r="D746" s="66">
        <v>45000</v>
      </c>
      <c r="E746" s="149" t="s">
        <v>280</v>
      </c>
      <c r="F746" s="106"/>
    </row>
    <row r="747" spans="1:6" ht="10.5" customHeight="1">
      <c r="A747" s="56" t="s">
        <v>244</v>
      </c>
      <c r="B747" s="56" t="s">
        <v>61</v>
      </c>
      <c r="C747" s="66">
        <v>100000</v>
      </c>
      <c r="D747" s="66">
        <v>45000</v>
      </c>
      <c r="E747" s="149" t="s">
        <v>280</v>
      </c>
      <c r="F747" s="106"/>
    </row>
    <row r="748" spans="1:6" ht="10.5" customHeight="1">
      <c r="A748" s="56" t="s">
        <v>219</v>
      </c>
      <c r="B748" s="56" t="s">
        <v>62</v>
      </c>
      <c r="C748" s="66">
        <v>100000</v>
      </c>
      <c r="D748" s="66">
        <v>45000</v>
      </c>
      <c r="E748" s="149" t="s">
        <v>280</v>
      </c>
      <c r="F748" s="106"/>
    </row>
    <row r="749" spans="1:6" ht="10.5" customHeight="1">
      <c r="A749" s="178" t="s">
        <v>222</v>
      </c>
      <c r="B749" s="178" t="s">
        <v>65</v>
      </c>
      <c r="C749" s="108">
        <v>0</v>
      </c>
      <c r="D749" s="108">
        <v>45000</v>
      </c>
      <c r="E749" s="132" t="s">
        <v>167</v>
      </c>
      <c r="F749" s="106"/>
    </row>
    <row r="750" spans="1:6" ht="10.5" customHeight="1">
      <c r="A750" s="87" t="s">
        <v>119</v>
      </c>
      <c r="B750" s="87"/>
      <c r="C750" s="88">
        <v>1355000</v>
      </c>
      <c r="D750" s="88">
        <v>559528.58</v>
      </c>
      <c r="E750" s="155" t="s">
        <v>1320</v>
      </c>
      <c r="F750" s="106"/>
    </row>
    <row r="751" spans="1:6" ht="10.5" customHeight="1">
      <c r="A751" s="89" t="s">
        <v>120</v>
      </c>
      <c r="B751" s="89"/>
      <c r="C751" s="90">
        <v>750000</v>
      </c>
      <c r="D751" s="90">
        <v>527028.58</v>
      </c>
      <c r="E751" s="156" t="s">
        <v>1321</v>
      </c>
      <c r="F751" s="106"/>
    </row>
    <row r="752" spans="1:6" ht="10.5" customHeight="1">
      <c r="A752" s="203" t="s">
        <v>247</v>
      </c>
      <c r="B752" s="203"/>
      <c r="C752" s="204">
        <v>750000</v>
      </c>
      <c r="D752" s="204">
        <v>527028.58</v>
      </c>
      <c r="E752" s="205" t="s">
        <v>1321</v>
      </c>
      <c r="F752" s="106"/>
    </row>
    <row r="753" spans="1:6" ht="10.5" customHeight="1">
      <c r="A753" s="206" t="s">
        <v>248</v>
      </c>
      <c r="B753" s="206"/>
      <c r="C753" s="207">
        <v>750000</v>
      </c>
      <c r="D753" s="207">
        <v>527028.58</v>
      </c>
      <c r="E753" s="208" t="s">
        <v>1321</v>
      </c>
      <c r="F753" s="106"/>
    </row>
    <row r="754" spans="1:6" ht="10.5" customHeight="1">
      <c r="A754" s="56" t="s">
        <v>168</v>
      </c>
      <c r="B754" s="56" t="s">
        <v>249</v>
      </c>
      <c r="C754" s="66">
        <v>750000</v>
      </c>
      <c r="D754" s="66">
        <v>527028.58</v>
      </c>
      <c r="E754" s="149" t="s">
        <v>1321</v>
      </c>
      <c r="F754" s="106"/>
    </row>
    <row r="755" spans="1:6" ht="10.5" customHeight="1">
      <c r="A755" s="56" t="s">
        <v>243</v>
      </c>
      <c r="B755" s="56" t="s">
        <v>58</v>
      </c>
      <c r="C755" s="66">
        <v>750000</v>
      </c>
      <c r="D755" s="66">
        <v>527028.58</v>
      </c>
      <c r="E755" s="149" t="s">
        <v>1321</v>
      </c>
      <c r="F755" s="106"/>
    </row>
    <row r="756" spans="1:6" ht="10.5" customHeight="1">
      <c r="A756" s="56" t="s">
        <v>214</v>
      </c>
      <c r="B756" s="56" t="s">
        <v>9</v>
      </c>
      <c r="C756" s="66">
        <v>750000</v>
      </c>
      <c r="D756" s="66">
        <v>527028.58</v>
      </c>
      <c r="E756" s="149" t="s">
        <v>1321</v>
      </c>
      <c r="F756" s="106"/>
    </row>
    <row r="757" spans="1:6" ht="10.5" customHeight="1">
      <c r="A757" s="178" t="s">
        <v>215</v>
      </c>
      <c r="B757" s="178" t="s">
        <v>59</v>
      </c>
      <c r="C757" s="108">
        <v>0</v>
      </c>
      <c r="D757" s="108">
        <v>527028.58</v>
      </c>
      <c r="E757" s="132" t="s">
        <v>167</v>
      </c>
      <c r="F757" s="106"/>
    </row>
    <row r="758" spans="1:6" ht="10.5" customHeight="1">
      <c r="A758" s="89" t="s">
        <v>1322</v>
      </c>
      <c r="B758" s="89"/>
      <c r="C758" s="90">
        <v>550000</v>
      </c>
      <c r="D758" s="90">
        <v>22500</v>
      </c>
      <c r="E758" s="156" t="s">
        <v>1323</v>
      </c>
      <c r="F758" s="106"/>
    </row>
    <row r="759" spans="1:6" ht="10.5" customHeight="1">
      <c r="A759" s="203" t="s">
        <v>1196</v>
      </c>
      <c r="B759" s="203"/>
      <c r="C759" s="204">
        <v>550000</v>
      </c>
      <c r="D759" s="204">
        <v>22500</v>
      </c>
      <c r="E759" s="205" t="s">
        <v>1323</v>
      </c>
      <c r="F759" s="106"/>
    </row>
    <row r="760" spans="1:6" ht="10.5" customHeight="1">
      <c r="A760" s="206" t="s">
        <v>1198</v>
      </c>
      <c r="B760" s="206"/>
      <c r="C760" s="207">
        <v>550000</v>
      </c>
      <c r="D760" s="207">
        <v>22500</v>
      </c>
      <c r="E760" s="208" t="s">
        <v>1323</v>
      </c>
      <c r="F760" s="106"/>
    </row>
    <row r="761" spans="1:6" ht="10.5" customHeight="1">
      <c r="A761" s="56" t="s">
        <v>218</v>
      </c>
      <c r="B761" s="56" t="s">
        <v>60</v>
      </c>
      <c r="C761" s="66">
        <v>550000</v>
      </c>
      <c r="D761" s="66">
        <v>22500</v>
      </c>
      <c r="E761" s="149" t="s">
        <v>1323</v>
      </c>
      <c r="F761" s="106"/>
    </row>
    <row r="762" spans="1:6" ht="10.5" customHeight="1">
      <c r="A762" s="56" t="s">
        <v>244</v>
      </c>
      <c r="B762" s="56" t="s">
        <v>61</v>
      </c>
      <c r="C762" s="66">
        <v>550000</v>
      </c>
      <c r="D762" s="66">
        <v>22500</v>
      </c>
      <c r="E762" s="149" t="s">
        <v>1323</v>
      </c>
      <c r="F762" s="106"/>
    </row>
    <row r="763" spans="1:6" ht="10.5" customHeight="1">
      <c r="A763" s="56" t="s">
        <v>219</v>
      </c>
      <c r="B763" s="56" t="s">
        <v>62</v>
      </c>
      <c r="C763" s="66">
        <v>550000</v>
      </c>
      <c r="D763" s="66">
        <v>22500</v>
      </c>
      <c r="E763" s="149" t="s">
        <v>1323</v>
      </c>
      <c r="F763" s="106"/>
    </row>
    <row r="764" spans="1:6" ht="10.5" customHeight="1">
      <c r="A764" s="178" t="s">
        <v>220</v>
      </c>
      <c r="B764" s="178" t="s">
        <v>63</v>
      </c>
      <c r="C764" s="108">
        <v>0</v>
      </c>
      <c r="D764" s="108">
        <v>22500</v>
      </c>
      <c r="E764" s="132" t="s">
        <v>167</v>
      </c>
      <c r="F764" s="106"/>
    </row>
    <row r="765" spans="1:6" ht="10.5" customHeight="1">
      <c r="A765" s="89" t="s">
        <v>1324</v>
      </c>
      <c r="B765" s="89"/>
      <c r="C765" s="90">
        <v>50000</v>
      </c>
      <c r="D765" s="90">
        <v>0</v>
      </c>
      <c r="E765" s="156" t="s">
        <v>167</v>
      </c>
      <c r="F765" s="106"/>
    </row>
    <row r="766" spans="1:6" ht="10.5" customHeight="1">
      <c r="A766" s="203" t="s">
        <v>247</v>
      </c>
      <c r="B766" s="203"/>
      <c r="C766" s="204">
        <v>50000</v>
      </c>
      <c r="D766" s="204">
        <v>0</v>
      </c>
      <c r="E766" s="205" t="s">
        <v>167</v>
      </c>
      <c r="F766" s="106"/>
    </row>
    <row r="767" spans="1:6" ht="10.5" customHeight="1">
      <c r="A767" s="206" t="s">
        <v>248</v>
      </c>
      <c r="B767" s="206"/>
      <c r="C767" s="207">
        <v>50000</v>
      </c>
      <c r="D767" s="207">
        <v>0</v>
      </c>
      <c r="E767" s="208" t="s">
        <v>167</v>
      </c>
      <c r="F767" s="106"/>
    </row>
    <row r="768" spans="1:6" ht="10.5" customHeight="1">
      <c r="A768" s="56" t="s">
        <v>218</v>
      </c>
      <c r="B768" s="56" t="s">
        <v>60</v>
      </c>
      <c r="C768" s="66">
        <v>50000</v>
      </c>
      <c r="D768" s="66">
        <v>0</v>
      </c>
      <c r="E768" s="149" t="s">
        <v>167</v>
      </c>
      <c r="F768" s="106"/>
    </row>
    <row r="769" spans="1:6" ht="10.5" customHeight="1">
      <c r="A769" s="56" t="s">
        <v>245</v>
      </c>
      <c r="B769" s="56" t="s">
        <v>73</v>
      </c>
      <c r="C769" s="66">
        <v>50000</v>
      </c>
      <c r="D769" s="66">
        <v>0</v>
      </c>
      <c r="E769" s="149" t="s">
        <v>167</v>
      </c>
      <c r="F769" s="106"/>
    </row>
    <row r="770" spans="1:6" ht="10.5" customHeight="1">
      <c r="A770" s="56" t="s">
        <v>230</v>
      </c>
      <c r="B770" s="56" t="s">
        <v>74</v>
      </c>
      <c r="C770" s="66">
        <v>50000</v>
      </c>
      <c r="D770" s="66">
        <v>0</v>
      </c>
      <c r="E770" s="149" t="s">
        <v>167</v>
      </c>
      <c r="F770" s="106"/>
    </row>
    <row r="771" spans="1:6" ht="10.5" customHeight="1">
      <c r="A771" s="89" t="s">
        <v>158</v>
      </c>
      <c r="B771" s="89"/>
      <c r="C771" s="90">
        <v>5000</v>
      </c>
      <c r="D771" s="90">
        <v>10000</v>
      </c>
      <c r="E771" s="156" t="s">
        <v>1325</v>
      </c>
      <c r="F771" s="106"/>
    </row>
    <row r="772" spans="1:6" ht="10.5" customHeight="1">
      <c r="A772" s="203" t="s">
        <v>247</v>
      </c>
      <c r="B772" s="203"/>
      <c r="C772" s="204">
        <v>5000</v>
      </c>
      <c r="D772" s="204">
        <v>10000</v>
      </c>
      <c r="E772" s="205" t="s">
        <v>1325</v>
      </c>
      <c r="F772" s="106"/>
    </row>
    <row r="773" spans="1:6" ht="10.5" customHeight="1">
      <c r="A773" s="206" t="s">
        <v>248</v>
      </c>
      <c r="B773" s="206"/>
      <c r="C773" s="207">
        <v>5000</v>
      </c>
      <c r="D773" s="207">
        <v>10000</v>
      </c>
      <c r="E773" s="208" t="s">
        <v>1325</v>
      </c>
      <c r="F773" s="106"/>
    </row>
    <row r="774" spans="1:6" ht="10.5" customHeight="1">
      <c r="A774" s="56" t="s">
        <v>168</v>
      </c>
      <c r="B774" s="56" t="s">
        <v>249</v>
      </c>
      <c r="C774" s="66">
        <v>5000</v>
      </c>
      <c r="D774" s="66">
        <v>10000</v>
      </c>
      <c r="E774" s="149" t="s">
        <v>1325</v>
      </c>
      <c r="F774" s="106"/>
    </row>
    <row r="775" spans="1:6" ht="10.5" customHeight="1">
      <c r="A775" s="56" t="s">
        <v>246</v>
      </c>
      <c r="B775" s="56" t="s">
        <v>54</v>
      </c>
      <c r="C775" s="66">
        <v>5000</v>
      </c>
      <c r="D775" s="66">
        <v>10000</v>
      </c>
      <c r="E775" s="149" t="s">
        <v>1325</v>
      </c>
      <c r="F775" s="106"/>
    </row>
    <row r="776" spans="1:6" ht="10.5" customHeight="1">
      <c r="A776" s="56" t="s">
        <v>211</v>
      </c>
      <c r="B776" s="56" t="s">
        <v>55</v>
      </c>
      <c r="C776" s="66">
        <v>5000</v>
      </c>
      <c r="D776" s="66">
        <v>10000</v>
      </c>
      <c r="E776" s="149" t="s">
        <v>1325</v>
      </c>
      <c r="F776" s="106"/>
    </row>
    <row r="777" spans="1:6" ht="10.5" customHeight="1">
      <c r="A777" s="178" t="s">
        <v>212</v>
      </c>
      <c r="B777" s="178" t="s">
        <v>56</v>
      </c>
      <c r="C777" s="108">
        <v>0</v>
      </c>
      <c r="D777" s="108">
        <v>10000</v>
      </c>
      <c r="E777" s="132" t="s">
        <v>167</v>
      </c>
      <c r="F777" s="106"/>
    </row>
    <row r="778" spans="1:6" ht="10.5" customHeight="1">
      <c r="A778" s="87" t="s">
        <v>121</v>
      </c>
      <c r="B778" s="87"/>
      <c r="C778" s="88">
        <v>1210000</v>
      </c>
      <c r="D778" s="88">
        <v>231984.99</v>
      </c>
      <c r="E778" s="155" t="s">
        <v>1326</v>
      </c>
      <c r="F778" s="106"/>
    </row>
    <row r="779" spans="1:6" ht="10.5" customHeight="1">
      <c r="A779" s="89" t="s">
        <v>122</v>
      </c>
      <c r="B779" s="89"/>
      <c r="C779" s="90">
        <v>180000</v>
      </c>
      <c r="D779" s="90">
        <v>67109.21</v>
      </c>
      <c r="E779" s="156" t="s">
        <v>1327</v>
      </c>
      <c r="F779" s="106"/>
    </row>
    <row r="780" spans="1:6" ht="10.5" customHeight="1">
      <c r="A780" s="203" t="s">
        <v>247</v>
      </c>
      <c r="B780" s="203"/>
      <c r="C780" s="204">
        <v>130000</v>
      </c>
      <c r="D780" s="204">
        <v>67109.21</v>
      </c>
      <c r="E780" s="205" t="s">
        <v>1328</v>
      </c>
      <c r="F780" s="106"/>
    </row>
    <row r="781" spans="1:6" ht="10.5" customHeight="1">
      <c r="A781" s="206" t="s">
        <v>248</v>
      </c>
      <c r="B781" s="206"/>
      <c r="C781" s="207">
        <v>130000</v>
      </c>
      <c r="D781" s="207">
        <v>67109.21</v>
      </c>
      <c r="E781" s="208" t="s">
        <v>1328</v>
      </c>
      <c r="F781" s="106"/>
    </row>
    <row r="782" spans="1:6" ht="10.5" customHeight="1">
      <c r="A782" s="56" t="s">
        <v>168</v>
      </c>
      <c r="B782" s="56" t="s">
        <v>249</v>
      </c>
      <c r="C782" s="66">
        <v>130000</v>
      </c>
      <c r="D782" s="66">
        <v>67109.21</v>
      </c>
      <c r="E782" s="149" t="s">
        <v>1328</v>
      </c>
      <c r="F782" s="106"/>
    </row>
    <row r="783" spans="1:6" ht="10.5" customHeight="1">
      <c r="A783" s="56" t="s">
        <v>240</v>
      </c>
      <c r="B783" s="56" t="s">
        <v>17</v>
      </c>
      <c r="C783" s="66">
        <v>130000</v>
      </c>
      <c r="D783" s="66">
        <v>67109.21</v>
      </c>
      <c r="E783" s="149" t="s">
        <v>1328</v>
      </c>
      <c r="F783" s="106"/>
    </row>
    <row r="784" spans="1:6" ht="10.5" customHeight="1">
      <c r="A784" s="56" t="s">
        <v>201</v>
      </c>
      <c r="B784" s="56" t="s">
        <v>40</v>
      </c>
      <c r="C784" s="66">
        <v>130000</v>
      </c>
      <c r="D784" s="66">
        <v>67109.21</v>
      </c>
      <c r="E784" s="149" t="s">
        <v>1328</v>
      </c>
      <c r="F784" s="106"/>
    </row>
    <row r="785" spans="1:6" ht="10.5" customHeight="1">
      <c r="A785" s="178" t="s">
        <v>274</v>
      </c>
      <c r="B785" s="178" t="s">
        <v>40</v>
      </c>
      <c r="C785" s="108">
        <v>0</v>
      </c>
      <c r="D785" s="108">
        <v>67109.21</v>
      </c>
      <c r="E785" s="132" t="s">
        <v>167</v>
      </c>
      <c r="F785" s="106"/>
    </row>
    <row r="786" spans="1:6" ht="10.5" customHeight="1">
      <c r="A786" s="203" t="s">
        <v>1252</v>
      </c>
      <c r="B786" s="203"/>
      <c r="C786" s="204">
        <v>50000</v>
      </c>
      <c r="D786" s="204">
        <v>0</v>
      </c>
      <c r="E786" s="205" t="s">
        <v>167</v>
      </c>
      <c r="F786" s="106"/>
    </row>
    <row r="787" spans="1:6" ht="10.5" customHeight="1">
      <c r="A787" s="206" t="s">
        <v>1272</v>
      </c>
      <c r="B787" s="206"/>
      <c r="C787" s="207">
        <v>50000</v>
      </c>
      <c r="D787" s="207">
        <v>0</v>
      </c>
      <c r="E787" s="208" t="s">
        <v>167</v>
      </c>
      <c r="F787" s="106"/>
    </row>
    <row r="788" spans="1:6" ht="10.5" customHeight="1">
      <c r="A788" s="56" t="s">
        <v>168</v>
      </c>
      <c r="B788" s="56" t="s">
        <v>249</v>
      </c>
      <c r="C788" s="66">
        <v>50000</v>
      </c>
      <c r="D788" s="66">
        <v>0</v>
      </c>
      <c r="E788" s="149" t="s">
        <v>167</v>
      </c>
      <c r="F788" s="106"/>
    </row>
    <row r="789" spans="1:6" ht="10.5" customHeight="1">
      <c r="A789" s="56" t="s">
        <v>240</v>
      </c>
      <c r="B789" s="56" t="s">
        <v>17</v>
      </c>
      <c r="C789" s="66">
        <v>50000</v>
      </c>
      <c r="D789" s="66">
        <v>0</v>
      </c>
      <c r="E789" s="149" t="s">
        <v>167</v>
      </c>
      <c r="F789" s="106"/>
    </row>
    <row r="790" spans="1:6" ht="10.5" customHeight="1">
      <c r="A790" s="56" t="s">
        <v>201</v>
      </c>
      <c r="B790" s="56" t="s">
        <v>40</v>
      </c>
      <c r="C790" s="66">
        <v>50000</v>
      </c>
      <c r="D790" s="66">
        <v>0</v>
      </c>
      <c r="E790" s="149" t="s">
        <v>167</v>
      </c>
      <c r="F790" s="106"/>
    </row>
    <row r="791" spans="1:6" ht="10.5" customHeight="1">
      <c r="A791" s="89" t="s">
        <v>123</v>
      </c>
      <c r="B791" s="89"/>
      <c r="C791" s="90">
        <v>285000</v>
      </c>
      <c r="D791" s="90">
        <v>50000</v>
      </c>
      <c r="E791" s="156" t="s">
        <v>1329</v>
      </c>
      <c r="F791" s="106"/>
    </row>
    <row r="792" spans="1:6" ht="10.5" customHeight="1">
      <c r="A792" s="203" t="s">
        <v>247</v>
      </c>
      <c r="B792" s="203"/>
      <c r="C792" s="204">
        <v>285000</v>
      </c>
      <c r="D792" s="204">
        <v>50000</v>
      </c>
      <c r="E792" s="205" t="s">
        <v>1329</v>
      </c>
      <c r="F792" s="106"/>
    </row>
    <row r="793" spans="1:6" ht="10.5" customHeight="1">
      <c r="A793" s="206" t="s">
        <v>248</v>
      </c>
      <c r="B793" s="206"/>
      <c r="C793" s="207">
        <v>285000</v>
      </c>
      <c r="D793" s="207">
        <v>50000</v>
      </c>
      <c r="E793" s="208" t="s">
        <v>1329</v>
      </c>
      <c r="F793" s="106"/>
    </row>
    <row r="794" spans="1:6" ht="10.5" customHeight="1">
      <c r="A794" s="56" t="s">
        <v>168</v>
      </c>
      <c r="B794" s="56" t="s">
        <v>249</v>
      </c>
      <c r="C794" s="66">
        <v>285000</v>
      </c>
      <c r="D794" s="66">
        <v>50000</v>
      </c>
      <c r="E794" s="149" t="s">
        <v>1329</v>
      </c>
      <c r="F794" s="106"/>
    </row>
    <row r="795" spans="1:6" ht="10.5" customHeight="1">
      <c r="A795" s="56" t="s">
        <v>243</v>
      </c>
      <c r="B795" s="56" t="s">
        <v>58</v>
      </c>
      <c r="C795" s="66">
        <v>285000</v>
      </c>
      <c r="D795" s="66">
        <v>50000</v>
      </c>
      <c r="E795" s="149" t="s">
        <v>1329</v>
      </c>
      <c r="F795" s="106"/>
    </row>
    <row r="796" spans="1:6" ht="10.5" customHeight="1">
      <c r="A796" s="56" t="s">
        <v>214</v>
      </c>
      <c r="B796" s="56" t="s">
        <v>9</v>
      </c>
      <c r="C796" s="66">
        <v>285000</v>
      </c>
      <c r="D796" s="66">
        <v>50000</v>
      </c>
      <c r="E796" s="149" t="s">
        <v>1329</v>
      </c>
      <c r="F796" s="106"/>
    </row>
    <row r="797" spans="1:6" ht="10.5" customHeight="1">
      <c r="A797" s="178" t="s">
        <v>215</v>
      </c>
      <c r="B797" s="178" t="s">
        <v>59</v>
      </c>
      <c r="C797" s="108">
        <v>0</v>
      </c>
      <c r="D797" s="108">
        <v>50000</v>
      </c>
      <c r="E797" s="132" t="s">
        <v>167</v>
      </c>
      <c r="F797" s="106"/>
    </row>
    <row r="798" spans="1:6" ht="10.5" customHeight="1">
      <c r="A798" s="89" t="s">
        <v>124</v>
      </c>
      <c r="B798" s="89"/>
      <c r="C798" s="90">
        <v>55000</v>
      </c>
      <c r="D798" s="90">
        <v>27123.22</v>
      </c>
      <c r="E798" s="156" t="s">
        <v>1330</v>
      </c>
      <c r="F798" s="106"/>
    </row>
    <row r="799" spans="1:6" ht="10.5" customHeight="1">
      <c r="A799" s="203" t="s">
        <v>247</v>
      </c>
      <c r="B799" s="203"/>
      <c r="C799" s="204">
        <v>55000</v>
      </c>
      <c r="D799" s="204">
        <v>27123.22</v>
      </c>
      <c r="E799" s="205" t="s">
        <v>1330</v>
      </c>
      <c r="F799" s="106"/>
    </row>
    <row r="800" spans="1:6" ht="10.5" customHeight="1">
      <c r="A800" s="206" t="s">
        <v>248</v>
      </c>
      <c r="B800" s="206"/>
      <c r="C800" s="207">
        <v>55000</v>
      </c>
      <c r="D800" s="207">
        <v>27123.22</v>
      </c>
      <c r="E800" s="208" t="s">
        <v>1330</v>
      </c>
      <c r="F800" s="106"/>
    </row>
    <row r="801" spans="1:6" ht="10.5" customHeight="1">
      <c r="A801" s="56" t="s">
        <v>168</v>
      </c>
      <c r="B801" s="56" t="s">
        <v>249</v>
      </c>
      <c r="C801" s="66">
        <v>55000</v>
      </c>
      <c r="D801" s="66">
        <v>27123.22</v>
      </c>
      <c r="E801" s="149" t="s">
        <v>1330</v>
      </c>
      <c r="F801" s="106"/>
    </row>
    <row r="802" spans="1:6" ht="10.5" customHeight="1">
      <c r="A802" s="56" t="s">
        <v>240</v>
      </c>
      <c r="B802" s="56" t="s">
        <v>17</v>
      </c>
      <c r="C802" s="66">
        <v>55000</v>
      </c>
      <c r="D802" s="66">
        <v>27123.22</v>
      </c>
      <c r="E802" s="149" t="s">
        <v>1330</v>
      </c>
      <c r="F802" s="106"/>
    </row>
    <row r="803" spans="1:6" ht="10.5" customHeight="1">
      <c r="A803" s="56" t="s">
        <v>182</v>
      </c>
      <c r="B803" s="56" t="s">
        <v>23</v>
      </c>
      <c r="C803" s="66">
        <v>25000</v>
      </c>
      <c r="D803" s="66">
        <v>26123.22</v>
      </c>
      <c r="E803" s="149" t="s">
        <v>1331</v>
      </c>
      <c r="F803" s="106"/>
    </row>
    <row r="804" spans="1:6" ht="10.5" customHeight="1">
      <c r="A804" s="178" t="s">
        <v>185</v>
      </c>
      <c r="B804" s="178" t="s">
        <v>26</v>
      </c>
      <c r="C804" s="108">
        <v>0</v>
      </c>
      <c r="D804" s="108">
        <v>26123.22</v>
      </c>
      <c r="E804" s="132" t="s">
        <v>167</v>
      </c>
      <c r="F804" s="106"/>
    </row>
    <row r="805" spans="1:6" ht="10.5" customHeight="1">
      <c r="A805" s="56" t="s">
        <v>189</v>
      </c>
      <c r="B805" s="56" t="s">
        <v>30</v>
      </c>
      <c r="C805" s="66">
        <v>30000</v>
      </c>
      <c r="D805" s="66">
        <v>1000</v>
      </c>
      <c r="E805" s="149" t="s">
        <v>1332</v>
      </c>
      <c r="F805" s="106"/>
    </row>
    <row r="806" spans="1:6" ht="10.5" customHeight="1">
      <c r="A806" s="178" t="s">
        <v>191</v>
      </c>
      <c r="B806" s="178" t="s">
        <v>32</v>
      </c>
      <c r="C806" s="108">
        <v>0</v>
      </c>
      <c r="D806" s="108">
        <v>1000</v>
      </c>
      <c r="E806" s="132" t="s">
        <v>167</v>
      </c>
      <c r="F806" s="106"/>
    </row>
    <row r="807" spans="1:6" ht="10.5" customHeight="1">
      <c r="A807" s="89" t="s">
        <v>125</v>
      </c>
      <c r="B807" s="89"/>
      <c r="C807" s="90">
        <v>25000</v>
      </c>
      <c r="D807" s="90">
        <v>50000</v>
      </c>
      <c r="E807" s="156" t="s">
        <v>1325</v>
      </c>
      <c r="F807" s="106"/>
    </row>
    <row r="808" spans="1:6" ht="10.5" customHeight="1">
      <c r="A808" s="203" t="s">
        <v>247</v>
      </c>
      <c r="B808" s="203"/>
      <c r="C808" s="204">
        <v>25000</v>
      </c>
      <c r="D808" s="204">
        <v>50000</v>
      </c>
      <c r="E808" s="205" t="s">
        <v>1325</v>
      </c>
      <c r="F808" s="106"/>
    </row>
    <row r="809" spans="1:6" ht="10.5" customHeight="1">
      <c r="A809" s="206" t="s">
        <v>248</v>
      </c>
      <c r="B809" s="206"/>
      <c r="C809" s="207">
        <v>25000</v>
      </c>
      <c r="D809" s="207">
        <v>50000</v>
      </c>
      <c r="E809" s="208" t="s">
        <v>1325</v>
      </c>
      <c r="F809" s="106"/>
    </row>
    <row r="810" spans="1:6" ht="10.5" customHeight="1">
      <c r="A810" s="56" t="s">
        <v>168</v>
      </c>
      <c r="B810" s="56" t="s">
        <v>249</v>
      </c>
      <c r="C810" s="66">
        <v>25000</v>
      </c>
      <c r="D810" s="66">
        <v>50000</v>
      </c>
      <c r="E810" s="149" t="s">
        <v>1325</v>
      </c>
      <c r="F810" s="106"/>
    </row>
    <row r="811" spans="1:6" ht="10.5" customHeight="1">
      <c r="A811" s="56" t="s">
        <v>243</v>
      </c>
      <c r="B811" s="56" t="s">
        <v>58</v>
      </c>
      <c r="C811" s="66">
        <v>25000</v>
      </c>
      <c r="D811" s="66">
        <v>50000</v>
      </c>
      <c r="E811" s="149" t="s">
        <v>1325</v>
      </c>
      <c r="F811" s="106"/>
    </row>
    <row r="812" spans="1:6" ht="10.5" customHeight="1">
      <c r="A812" s="56" t="s">
        <v>214</v>
      </c>
      <c r="B812" s="56" t="s">
        <v>9</v>
      </c>
      <c r="C812" s="66">
        <v>25000</v>
      </c>
      <c r="D812" s="66">
        <v>50000</v>
      </c>
      <c r="E812" s="149" t="s">
        <v>1325</v>
      </c>
      <c r="F812" s="106"/>
    </row>
    <row r="813" spans="1:6" ht="10.5" customHeight="1">
      <c r="A813" s="178" t="s">
        <v>215</v>
      </c>
      <c r="B813" s="178" t="s">
        <v>59</v>
      </c>
      <c r="C813" s="108">
        <v>0</v>
      </c>
      <c r="D813" s="108">
        <v>50000</v>
      </c>
      <c r="E813" s="132" t="s">
        <v>167</v>
      </c>
      <c r="F813" s="106"/>
    </row>
    <row r="814" spans="1:6" ht="10.5" customHeight="1">
      <c r="A814" s="89" t="s">
        <v>126</v>
      </c>
      <c r="B814" s="89"/>
      <c r="C814" s="90">
        <v>600000</v>
      </c>
      <c r="D814" s="90">
        <v>0</v>
      </c>
      <c r="E814" s="156" t="s">
        <v>167</v>
      </c>
      <c r="F814" s="106"/>
    </row>
    <row r="815" spans="1:6" ht="10.5" customHeight="1">
      <c r="A815" s="203" t="s">
        <v>247</v>
      </c>
      <c r="B815" s="203"/>
      <c r="C815" s="204">
        <v>300000</v>
      </c>
      <c r="D815" s="204">
        <v>0</v>
      </c>
      <c r="E815" s="205" t="s">
        <v>167</v>
      </c>
      <c r="F815" s="106"/>
    </row>
    <row r="816" spans="1:6" ht="10.5" customHeight="1">
      <c r="A816" s="206" t="s">
        <v>248</v>
      </c>
      <c r="B816" s="206"/>
      <c r="C816" s="207">
        <v>300000</v>
      </c>
      <c r="D816" s="207">
        <v>0</v>
      </c>
      <c r="E816" s="208" t="s">
        <v>167</v>
      </c>
      <c r="F816" s="106"/>
    </row>
    <row r="817" spans="1:6" ht="10.5" customHeight="1">
      <c r="A817" s="56" t="s">
        <v>218</v>
      </c>
      <c r="B817" s="56" t="s">
        <v>60</v>
      </c>
      <c r="C817" s="66">
        <v>300000</v>
      </c>
      <c r="D817" s="66">
        <v>0</v>
      </c>
      <c r="E817" s="149" t="s">
        <v>167</v>
      </c>
      <c r="F817" s="106"/>
    </row>
    <row r="818" spans="1:6" ht="10.5" customHeight="1">
      <c r="A818" s="56" t="s">
        <v>244</v>
      </c>
      <c r="B818" s="56" t="s">
        <v>61</v>
      </c>
      <c r="C818" s="66">
        <v>10000</v>
      </c>
      <c r="D818" s="66">
        <v>0</v>
      </c>
      <c r="E818" s="149" t="s">
        <v>167</v>
      </c>
      <c r="F818" s="106"/>
    </row>
    <row r="819" spans="1:6" ht="10.5" customHeight="1">
      <c r="A819" s="56" t="s">
        <v>223</v>
      </c>
      <c r="B819" s="56" t="s">
        <v>66</v>
      </c>
      <c r="C819" s="66">
        <v>10000</v>
      </c>
      <c r="D819" s="66">
        <v>0</v>
      </c>
      <c r="E819" s="149" t="s">
        <v>167</v>
      </c>
      <c r="F819" s="106"/>
    </row>
    <row r="820" spans="1:6" ht="10.5" customHeight="1">
      <c r="A820" s="56" t="s">
        <v>245</v>
      </c>
      <c r="B820" s="56" t="s">
        <v>73</v>
      </c>
      <c r="C820" s="66">
        <v>290000</v>
      </c>
      <c r="D820" s="66">
        <v>0</v>
      </c>
      <c r="E820" s="149" t="s">
        <v>167</v>
      </c>
      <c r="F820" s="106"/>
    </row>
    <row r="821" spans="1:6" ht="10.5" customHeight="1">
      <c r="A821" s="56" t="s">
        <v>230</v>
      </c>
      <c r="B821" s="56" t="s">
        <v>74</v>
      </c>
      <c r="C821" s="66">
        <v>290000</v>
      </c>
      <c r="D821" s="66">
        <v>0</v>
      </c>
      <c r="E821" s="149" t="s">
        <v>167</v>
      </c>
      <c r="F821" s="106"/>
    </row>
    <row r="822" spans="1:6" ht="10.5" customHeight="1">
      <c r="A822" s="203" t="s">
        <v>1252</v>
      </c>
      <c r="B822" s="203"/>
      <c r="C822" s="204">
        <v>300000</v>
      </c>
      <c r="D822" s="204">
        <v>0</v>
      </c>
      <c r="E822" s="205" t="s">
        <v>167</v>
      </c>
      <c r="F822" s="106"/>
    </row>
    <row r="823" spans="1:6" ht="10.5" customHeight="1">
      <c r="A823" s="206" t="s">
        <v>1333</v>
      </c>
      <c r="B823" s="206"/>
      <c r="C823" s="207">
        <v>300000</v>
      </c>
      <c r="D823" s="207">
        <v>0</v>
      </c>
      <c r="E823" s="208" t="s">
        <v>167</v>
      </c>
      <c r="F823" s="106"/>
    </row>
    <row r="824" spans="1:6" ht="10.5" customHeight="1">
      <c r="A824" s="56" t="s">
        <v>218</v>
      </c>
      <c r="B824" s="56" t="s">
        <v>60</v>
      </c>
      <c r="C824" s="66">
        <v>300000</v>
      </c>
      <c r="D824" s="66">
        <v>0</v>
      </c>
      <c r="E824" s="149" t="s">
        <v>167</v>
      </c>
      <c r="F824" s="106"/>
    </row>
    <row r="825" spans="1:6" ht="10.5" customHeight="1">
      <c r="A825" s="56" t="s">
        <v>245</v>
      </c>
      <c r="B825" s="56" t="s">
        <v>73</v>
      </c>
      <c r="C825" s="66">
        <v>300000</v>
      </c>
      <c r="D825" s="66">
        <v>0</v>
      </c>
      <c r="E825" s="149" t="s">
        <v>167</v>
      </c>
      <c r="F825" s="106"/>
    </row>
    <row r="826" spans="1:6" ht="10.5" customHeight="1">
      <c r="A826" s="56" t="s">
        <v>230</v>
      </c>
      <c r="B826" s="56" t="s">
        <v>74</v>
      </c>
      <c r="C826" s="66">
        <v>300000</v>
      </c>
      <c r="D826" s="66">
        <v>0</v>
      </c>
      <c r="E826" s="149" t="s">
        <v>167</v>
      </c>
      <c r="F826" s="106"/>
    </row>
    <row r="827" spans="1:6" ht="10.5" customHeight="1">
      <c r="A827" s="89" t="s">
        <v>127</v>
      </c>
      <c r="B827" s="89"/>
      <c r="C827" s="90">
        <v>20000</v>
      </c>
      <c r="D827" s="90">
        <v>22375</v>
      </c>
      <c r="E827" s="156" t="s">
        <v>1334</v>
      </c>
      <c r="F827" s="106"/>
    </row>
    <row r="828" spans="1:6" ht="10.5" customHeight="1">
      <c r="A828" s="203" t="s">
        <v>247</v>
      </c>
      <c r="B828" s="203"/>
      <c r="C828" s="204">
        <v>20000</v>
      </c>
      <c r="D828" s="204">
        <v>22375</v>
      </c>
      <c r="E828" s="205" t="s">
        <v>1334</v>
      </c>
      <c r="F828" s="106"/>
    </row>
    <row r="829" spans="1:6" ht="10.5" customHeight="1">
      <c r="A829" s="206" t="s">
        <v>248</v>
      </c>
      <c r="B829" s="206"/>
      <c r="C829" s="207">
        <v>20000</v>
      </c>
      <c r="D829" s="207">
        <v>22375</v>
      </c>
      <c r="E829" s="208" t="s">
        <v>1334</v>
      </c>
      <c r="F829"/>
    </row>
    <row r="830" spans="1:6" ht="10.5" customHeight="1">
      <c r="A830" s="56" t="s">
        <v>218</v>
      </c>
      <c r="B830" s="56" t="s">
        <v>60</v>
      </c>
      <c r="C830" s="66">
        <v>20000</v>
      </c>
      <c r="D830" s="66">
        <v>22375</v>
      </c>
      <c r="E830" s="149" t="s">
        <v>1334</v>
      </c>
      <c r="F830"/>
    </row>
    <row r="831" spans="1:6" ht="10.5" customHeight="1">
      <c r="A831" s="56" t="s">
        <v>244</v>
      </c>
      <c r="B831" s="56" t="s">
        <v>61</v>
      </c>
      <c r="C831" s="66">
        <v>20000</v>
      </c>
      <c r="D831" s="66">
        <v>22375</v>
      </c>
      <c r="E831" s="149" t="s">
        <v>1334</v>
      </c>
      <c r="F831"/>
    </row>
    <row r="832" spans="1:6" ht="10.5" customHeight="1">
      <c r="A832" s="56" t="s">
        <v>219</v>
      </c>
      <c r="B832" s="56" t="s">
        <v>62</v>
      </c>
      <c r="C832" s="66">
        <v>20000</v>
      </c>
      <c r="D832" s="66">
        <v>22375</v>
      </c>
      <c r="E832" s="149" t="s">
        <v>1334</v>
      </c>
      <c r="F832"/>
    </row>
    <row r="833" spans="1:6" ht="10.5" customHeight="1">
      <c r="A833" s="178" t="s">
        <v>222</v>
      </c>
      <c r="B833" s="178" t="s">
        <v>65</v>
      </c>
      <c r="C833" s="108">
        <v>0</v>
      </c>
      <c r="D833" s="108">
        <v>22375</v>
      </c>
      <c r="E833" s="132" t="s">
        <v>167</v>
      </c>
      <c r="F833"/>
    </row>
    <row r="834" spans="1:6" ht="10.5" customHeight="1">
      <c r="A834" s="89" t="s">
        <v>1335</v>
      </c>
      <c r="B834" s="89"/>
      <c r="C834" s="90">
        <v>25000</v>
      </c>
      <c r="D834" s="90">
        <v>15377.56</v>
      </c>
      <c r="E834" s="156" t="s">
        <v>1336</v>
      </c>
      <c r="F834"/>
    </row>
    <row r="835" spans="1:5" ht="10.5" customHeight="1">
      <c r="A835" s="203" t="s">
        <v>247</v>
      </c>
      <c r="B835" s="203"/>
      <c r="C835" s="204">
        <v>25000</v>
      </c>
      <c r="D835" s="204">
        <v>15377.56</v>
      </c>
      <c r="E835" s="205" t="s">
        <v>1336</v>
      </c>
    </row>
    <row r="836" spans="1:5" ht="10.5" customHeight="1">
      <c r="A836" s="206" t="s">
        <v>248</v>
      </c>
      <c r="B836" s="206"/>
      <c r="C836" s="207">
        <v>25000</v>
      </c>
      <c r="D836" s="207">
        <v>15377.56</v>
      </c>
      <c r="E836" s="208" t="s">
        <v>1336</v>
      </c>
    </row>
    <row r="837" spans="1:5" ht="10.5" customHeight="1">
      <c r="A837" s="56" t="s">
        <v>218</v>
      </c>
      <c r="B837" s="56" t="s">
        <v>60</v>
      </c>
      <c r="C837" s="66">
        <v>25000</v>
      </c>
      <c r="D837" s="66">
        <v>15377.56</v>
      </c>
      <c r="E837" s="149" t="s">
        <v>1336</v>
      </c>
    </row>
    <row r="838" spans="1:5" ht="10.5" customHeight="1">
      <c r="A838" s="56" t="s">
        <v>244</v>
      </c>
      <c r="B838" s="56" t="s">
        <v>61</v>
      </c>
      <c r="C838" s="66">
        <v>25000</v>
      </c>
      <c r="D838" s="66">
        <v>15377.56</v>
      </c>
      <c r="E838" s="149" t="s">
        <v>1336</v>
      </c>
    </row>
    <row r="839" spans="1:5" ht="10.5" customHeight="1">
      <c r="A839" s="56" t="s">
        <v>223</v>
      </c>
      <c r="B839" s="56" t="s">
        <v>66</v>
      </c>
      <c r="C839" s="66">
        <v>25000</v>
      </c>
      <c r="D839" s="66">
        <v>15377.56</v>
      </c>
      <c r="E839" s="149" t="s">
        <v>1336</v>
      </c>
    </row>
    <row r="840" spans="1:5" ht="10.5" customHeight="1">
      <c r="A840" s="178" t="s">
        <v>226</v>
      </c>
      <c r="B840" s="178" t="s">
        <v>69</v>
      </c>
      <c r="C840" s="108">
        <v>0</v>
      </c>
      <c r="D840" s="108">
        <v>15377.56</v>
      </c>
      <c r="E840" s="132" t="s">
        <v>167</v>
      </c>
    </row>
    <row r="841" spans="1:5" ht="10.5" customHeight="1">
      <c r="A841" s="89" t="s">
        <v>276</v>
      </c>
      <c r="B841" s="89"/>
      <c r="C841" s="90">
        <v>20000</v>
      </c>
      <c r="D841" s="90">
        <v>0</v>
      </c>
      <c r="E841" s="156" t="s">
        <v>167</v>
      </c>
    </row>
    <row r="842" spans="1:5" ht="10.5" customHeight="1">
      <c r="A842" s="203" t="s">
        <v>247</v>
      </c>
      <c r="B842" s="203"/>
      <c r="C842" s="204">
        <v>20000</v>
      </c>
      <c r="D842" s="204">
        <v>0</v>
      </c>
      <c r="E842" s="205" t="s">
        <v>167</v>
      </c>
    </row>
    <row r="843" spans="1:5" ht="10.5" customHeight="1">
      <c r="A843" s="206" t="s">
        <v>248</v>
      </c>
      <c r="B843" s="206"/>
      <c r="C843" s="207">
        <v>20000</v>
      </c>
      <c r="D843" s="207">
        <v>0</v>
      </c>
      <c r="E843" s="208" t="s">
        <v>167</v>
      </c>
    </row>
    <row r="844" spans="1:5" ht="10.5" customHeight="1">
      <c r="A844" s="56" t="s">
        <v>168</v>
      </c>
      <c r="B844" s="56" t="s">
        <v>249</v>
      </c>
      <c r="C844" s="66">
        <v>20000</v>
      </c>
      <c r="D844" s="66">
        <v>0</v>
      </c>
      <c r="E844" s="149" t="s">
        <v>167</v>
      </c>
    </row>
    <row r="845" spans="1:5" ht="10.5" customHeight="1">
      <c r="A845" s="56" t="s">
        <v>243</v>
      </c>
      <c r="B845" s="56" t="s">
        <v>58</v>
      </c>
      <c r="C845" s="66">
        <v>20000</v>
      </c>
      <c r="D845" s="66">
        <v>0</v>
      </c>
      <c r="E845" s="149" t="s">
        <v>167</v>
      </c>
    </row>
    <row r="846" spans="1:5" ht="10.5" customHeight="1">
      <c r="A846" s="56" t="s">
        <v>214</v>
      </c>
      <c r="B846" s="56" t="s">
        <v>9</v>
      </c>
      <c r="C846" s="66">
        <v>20000</v>
      </c>
      <c r="D846" s="66">
        <v>0</v>
      </c>
      <c r="E846" s="149" t="s">
        <v>167</v>
      </c>
    </row>
    <row r="847" spans="1:5" ht="10.5" customHeight="1">
      <c r="A847" s="87" t="s">
        <v>128</v>
      </c>
      <c r="B847" s="87"/>
      <c r="C847" s="88">
        <v>810000</v>
      </c>
      <c r="D847" s="88">
        <v>470430</v>
      </c>
      <c r="E847" s="155" t="s">
        <v>1337</v>
      </c>
    </row>
    <row r="848" spans="1:5" ht="10.5" customHeight="1">
      <c r="A848" s="89" t="s">
        <v>717</v>
      </c>
      <c r="B848" s="89"/>
      <c r="C848" s="90">
        <v>160000</v>
      </c>
      <c r="D848" s="90">
        <v>65960</v>
      </c>
      <c r="E848" s="156" t="s">
        <v>640</v>
      </c>
    </row>
    <row r="849" spans="1:5" ht="10.5" customHeight="1">
      <c r="A849" s="203" t="s">
        <v>247</v>
      </c>
      <c r="B849" s="203"/>
      <c r="C849" s="204">
        <v>160000</v>
      </c>
      <c r="D849" s="204">
        <v>65960</v>
      </c>
      <c r="E849" s="205" t="s">
        <v>640</v>
      </c>
    </row>
    <row r="850" spans="1:5" ht="10.5" customHeight="1">
      <c r="A850" s="206" t="s">
        <v>248</v>
      </c>
      <c r="B850" s="206"/>
      <c r="C850" s="207">
        <v>160000</v>
      </c>
      <c r="D850" s="207">
        <v>65960</v>
      </c>
      <c r="E850" s="208" t="s">
        <v>640</v>
      </c>
    </row>
    <row r="851" spans="1:5" ht="10.5" customHeight="1">
      <c r="A851" s="56" t="s">
        <v>168</v>
      </c>
      <c r="B851" s="56" t="s">
        <v>249</v>
      </c>
      <c r="C851" s="66">
        <v>160000</v>
      </c>
      <c r="D851" s="66">
        <v>65960</v>
      </c>
      <c r="E851" s="149" t="s">
        <v>640</v>
      </c>
    </row>
    <row r="852" spans="1:5" ht="10.5" customHeight="1">
      <c r="A852" s="56" t="s">
        <v>242</v>
      </c>
      <c r="B852" s="56" t="s">
        <v>50</v>
      </c>
      <c r="C852" s="66">
        <v>160000</v>
      </c>
      <c r="D852" s="66">
        <v>65960</v>
      </c>
      <c r="E852" s="149" t="s">
        <v>640</v>
      </c>
    </row>
    <row r="853" spans="1:5" ht="10.5" customHeight="1">
      <c r="A853" s="56" t="s">
        <v>209</v>
      </c>
      <c r="B853" s="56" t="s">
        <v>52</v>
      </c>
      <c r="C853" s="66">
        <v>160000</v>
      </c>
      <c r="D853" s="66">
        <v>65960</v>
      </c>
      <c r="E853" s="149" t="s">
        <v>640</v>
      </c>
    </row>
    <row r="854" spans="1:5" ht="10.5" customHeight="1">
      <c r="A854" s="178" t="s">
        <v>210</v>
      </c>
      <c r="B854" s="178" t="s">
        <v>53</v>
      </c>
      <c r="C854" s="108">
        <v>0</v>
      </c>
      <c r="D854" s="108">
        <v>65960</v>
      </c>
      <c r="E854" s="132" t="s">
        <v>167</v>
      </c>
    </row>
    <row r="855" spans="1:5" ht="10.5" customHeight="1">
      <c r="A855" s="89" t="s">
        <v>718</v>
      </c>
      <c r="B855" s="89"/>
      <c r="C855" s="90">
        <v>650000</v>
      </c>
      <c r="D855" s="90">
        <v>404470</v>
      </c>
      <c r="E855" s="156" t="s">
        <v>1338</v>
      </c>
    </row>
    <row r="856" spans="1:5" ht="10.5" customHeight="1">
      <c r="A856" s="203" t="s">
        <v>247</v>
      </c>
      <c r="B856" s="203"/>
      <c r="C856" s="204">
        <v>650000</v>
      </c>
      <c r="D856" s="204">
        <v>404470</v>
      </c>
      <c r="E856" s="205" t="s">
        <v>1338</v>
      </c>
    </row>
    <row r="857" spans="1:5" ht="10.5" customHeight="1">
      <c r="A857" s="206" t="s">
        <v>248</v>
      </c>
      <c r="B857" s="206"/>
      <c r="C857" s="207">
        <v>650000</v>
      </c>
      <c r="D857" s="207">
        <v>404470</v>
      </c>
      <c r="E857" s="208" t="s">
        <v>1338</v>
      </c>
    </row>
    <row r="858" spans="1:5" ht="10.5" customHeight="1">
      <c r="A858" s="56" t="s">
        <v>168</v>
      </c>
      <c r="B858" s="56" t="s">
        <v>249</v>
      </c>
      <c r="C858" s="66">
        <v>650000</v>
      </c>
      <c r="D858" s="66">
        <v>404470</v>
      </c>
      <c r="E858" s="149" t="s">
        <v>1338</v>
      </c>
    </row>
    <row r="859" spans="1:5" ht="10.5" customHeight="1">
      <c r="A859" s="56" t="s">
        <v>246</v>
      </c>
      <c r="B859" s="56" t="s">
        <v>54</v>
      </c>
      <c r="C859" s="66">
        <v>650000</v>
      </c>
      <c r="D859" s="66">
        <v>404470</v>
      </c>
      <c r="E859" s="149" t="s">
        <v>1338</v>
      </c>
    </row>
    <row r="860" spans="1:5" ht="10.5" customHeight="1">
      <c r="A860" s="56" t="s">
        <v>211</v>
      </c>
      <c r="B860" s="56" t="s">
        <v>55</v>
      </c>
      <c r="C860" s="66">
        <v>650000</v>
      </c>
      <c r="D860" s="66">
        <v>404470</v>
      </c>
      <c r="E860" s="149" t="s">
        <v>1338</v>
      </c>
    </row>
    <row r="861" spans="1:5" ht="10.5" customHeight="1">
      <c r="A861" s="178" t="s">
        <v>213</v>
      </c>
      <c r="B861" s="178" t="s">
        <v>57</v>
      </c>
      <c r="C861" s="108">
        <v>0</v>
      </c>
      <c r="D861" s="108">
        <v>404470</v>
      </c>
      <c r="E861" s="132" t="s">
        <v>167</v>
      </c>
    </row>
    <row r="862" spans="1:5" ht="10.5" customHeight="1">
      <c r="A862" s="87" t="s">
        <v>129</v>
      </c>
      <c r="B862" s="87"/>
      <c r="C862" s="88">
        <v>415000</v>
      </c>
      <c r="D862" s="88">
        <v>79600</v>
      </c>
      <c r="E862" s="155" t="s">
        <v>1339</v>
      </c>
    </row>
    <row r="863" spans="1:5" ht="10.5" customHeight="1">
      <c r="A863" s="89" t="s">
        <v>130</v>
      </c>
      <c r="B863" s="89"/>
      <c r="C863" s="90">
        <v>110000</v>
      </c>
      <c r="D863" s="90">
        <v>0</v>
      </c>
      <c r="E863" s="156" t="s">
        <v>167</v>
      </c>
    </row>
    <row r="864" spans="1:5" ht="10.5" customHeight="1">
      <c r="A864" s="203" t="s">
        <v>247</v>
      </c>
      <c r="B864" s="203"/>
      <c r="C864" s="204">
        <v>110000</v>
      </c>
      <c r="D864" s="204">
        <v>0</v>
      </c>
      <c r="E864" s="205" t="s">
        <v>167</v>
      </c>
    </row>
    <row r="865" spans="1:5" ht="10.5" customHeight="1">
      <c r="A865" s="206" t="s">
        <v>248</v>
      </c>
      <c r="B865" s="206"/>
      <c r="C865" s="207">
        <v>110000</v>
      </c>
      <c r="D865" s="207">
        <v>0</v>
      </c>
      <c r="E865" s="208" t="s">
        <v>167</v>
      </c>
    </row>
    <row r="866" spans="1:5" ht="10.5" customHeight="1">
      <c r="A866" s="56" t="s">
        <v>168</v>
      </c>
      <c r="B866" s="56" t="s">
        <v>249</v>
      </c>
      <c r="C866" s="66">
        <v>110000</v>
      </c>
      <c r="D866" s="66">
        <v>0</v>
      </c>
      <c r="E866" s="149" t="s">
        <v>167</v>
      </c>
    </row>
    <row r="867" spans="1:5" ht="10.5" customHeight="1">
      <c r="A867" s="56" t="s">
        <v>242</v>
      </c>
      <c r="B867" s="56" t="s">
        <v>50</v>
      </c>
      <c r="C867" s="66">
        <v>110000</v>
      </c>
      <c r="D867" s="66">
        <v>0</v>
      </c>
      <c r="E867" s="149" t="s">
        <v>167</v>
      </c>
    </row>
    <row r="868" spans="1:5" ht="10.5" customHeight="1">
      <c r="A868" s="56" t="s">
        <v>209</v>
      </c>
      <c r="B868" s="56" t="s">
        <v>52</v>
      </c>
      <c r="C868" s="66">
        <v>110000</v>
      </c>
      <c r="D868" s="66">
        <v>0</v>
      </c>
      <c r="E868" s="149" t="s">
        <v>167</v>
      </c>
    </row>
    <row r="869" spans="1:5" ht="10.5" customHeight="1">
      <c r="A869" s="89" t="s">
        <v>131</v>
      </c>
      <c r="B869" s="89"/>
      <c r="C869" s="90">
        <v>125000</v>
      </c>
      <c r="D869" s="90">
        <v>40000</v>
      </c>
      <c r="E869" s="156" t="s">
        <v>1340</v>
      </c>
    </row>
    <row r="870" spans="1:5" ht="10.5" customHeight="1">
      <c r="A870" s="203" t="s">
        <v>247</v>
      </c>
      <c r="B870" s="203"/>
      <c r="C870" s="204">
        <v>125000</v>
      </c>
      <c r="D870" s="204">
        <v>40000</v>
      </c>
      <c r="E870" s="205" t="s">
        <v>1340</v>
      </c>
    </row>
    <row r="871" spans="1:5" ht="10.5" customHeight="1">
      <c r="A871" s="206" t="s">
        <v>248</v>
      </c>
      <c r="B871" s="206"/>
      <c r="C871" s="207">
        <v>125000</v>
      </c>
      <c r="D871" s="207">
        <v>40000</v>
      </c>
      <c r="E871" s="208" t="s">
        <v>1340</v>
      </c>
    </row>
    <row r="872" spans="1:5" ht="10.5" customHeight="1">
      <c r="A872" s="56" t="s">
        <v>168</v>
      </c>
      <c r="B872" s="56" t="s">
        <v>249</v>
      </c>
      <c r="C872" s="66">
        <v>125000</v>
      </c>
      <c r="D872" s="66">
        <v>40000</v>
      </c>
      <c r="E872" s="149" t="s">
        <v>1340</v>
      </c>
    </row>
    <row r="873" spans="1:5" ht="10.5" customHeight="1">
      <c r="A873" s="56" t="s">
        <v>242</v>
      </c>
      <c r="B873" s="56" t="s">
        <v>50</v>
      </c>
      <c r="C873" s="66">
        <v>125000</v>
      </c>
      <c r="D873" s="66">
        <v>40000</v>
      </c>
      <c r="E873" s="149" t="s">
        <v>1340</v>
      </c>
    </row>
    <row r="874" spans="1:5" ht="10.5" customHeight="1">
      <c r="A874" s="56" t="s">
        <v>209</v>
      </c>
      <c r="B874" s="56" t="s">
        <v>52</v>
      </c>
      <c r="C874" s="66">
        <v>125000</v>
      </c>
      <c r="D874" s="66">
        <v>40000</v>
      </c>
      <c r="E874" s="149" t="s">
        <v>1340</v>
      </c>
    </row>
    <row r="875" spans="1:5" ht="10.5" customHeight="1">
      <c r="A875" s="178" t="s">
        <v>210</v>
      </c>
      <c r="B875" s="178" t="s">
        <v>53</v>
      </c>
      <c r="C875" s="108">
        <v>0</v>
      </c>
      <c r="D875" s="108">
        <v>40000</v>
      </c>
      <c r="E875" s="132" t="s">
        <v>167</v>
      </c>
    </row>
    <row r="876" spans="1:5" ht="10.5" customHeight="1">
      <c r="A876" s="89" t="s">
        <v>132</v>
      </c>
      <c r="B876" s="89"/>
      <c r="C876" s="90">
        <v>80000</v>
      </c>
      <c r="D876" s="90">
        <v>39600</v>
      </c>
      <c r="E876" s="156" t="s">
        <v>1341</v>
      </c>
    </row>
    <row r="877" spans="1:5" ht="10.5" customHeight="1">
      <c r="A877" s="203" t="s">
        <v>247</v>
      </c>
      <c r="B877" s="203"/>
      <c r="C877" s="204">
        <v>80000</v>
      </c>
      <c r="D877" s="204">
        <v>39600</v>
      </c>
      <c r="E877" s="205" t="s">
        <v>1341</v>
      </c>
    </row>
    <row r="878" spans="1:5" ht="10.5" customHeight="1">
      <c r="A878" s="206" t="s">
        <v>248</v>
      </c>
      <c r="B878" s="206"/>
      <c r="C878" s="207">
        <v>80000</v>
      </c>
      <c r="D878" s="207">
        <v>39600</v>
      </c>
      <c r="E878" s="208" t="s">
        <v>1341</v>
      </c>
    </row>
    <row r="879" spans="1:5" ht="10.5" customHeight="1">
      <c r="A879" s="56" t="s">
        <v>168</v>
      </c>
      <c r="B879" s="56" t="s">
        <v>249</v>
      </c>
      <c r="C879" s="66">
        <v>80000</v>
      </c>
      <c r="D879" s="66">
        <v>39600</v>
      </c>
      <c r="E879" s="149" t="s">
        <v>1341</v>
      </c>
    </row>
    <row r="880" spans="1:5" ht="10.5" customHeight="1">
      <c r="A880" s="56" t="s">
        <v>246</v>
      </c>
      <c r="B880" s="56" t="s">
        <v>54</v>
      </c>
      <c r="C880" s="66">
        <v>80000</v>
      </c>
      <c r="D880" s="66">
        <v>39600</v>
      </c>
      <c r="E880" s="149" t="s">
        <v>1341</v>
      </c>
    </row>
    <row r="881" spans="1:5" ht="10.5" customHeight="1">
      <c r="A881" s="56" t="s">
        <v>211</v>
      </c>
      <c r="B881" s="56" t="s">
        <v>55</v>
      </c>
      <c r="C881" s="66">
        <v>80000</v>
      </c>
      <c r="D881" s="66">
        <v>39600</v>
      </c>
      <c r="E881" s="149" t="s">
        <v>1341</v>
      </c>
    </row>
    <row r="882" spans="1:5" ht="10.5" customHeight="1">
      <c r="A882" s="178" t="s">
        <v>212</v>
      </c>
      <c r="B882" s="178" t="s">
        <v>56</v>
      </c>
      <c r="C882" s="108">
        <v>0</v>
      </c>
      <c r="D882" s="108">
        <v>39600</v>
      </c>
      <c r="E882" s="132" t="s">
        <v>167</v>
      </c>
    </row>
    <row r="883" spans="1:5" ht="10.5" customHeight="1">
      <c r="A883" s="89" t="s">
        <v>1342</v>
      </c>
      <c r="B883" s="89"/>
      <c r="C883" s="90">
        <v>100000</v>
      </c>
      <c r="D883" s="90">
        <v>0</v>
      </c>
      <c r="E883" s="156" t="s">
        <v>167</v>
      </c>
    </row>
    <row r="884" spans="1:5" ht="10.5" customHeight="1">
      <c r="A884" s="203" t="s">
        <v>247</v>
      </c>
      <c r="B884" s="203"/>
      <c r="C884" s="204">
        <v>100000</v>
      </c>
      <c r="D884" s="204">
        <v>0</v>
      </c>
      <c r="E884" s="205" t="s">
        <v>167</v>
      </c>
    </row>
    <row r="885" spans="1:5" ht="10.5" customHeight="1">
      <c r="A885" s="206" t="s">
        <v>248</v>
      </c>
      <c r="B885" s="206"/>
      <c r="C885" s="207">
        <v>100000</v>
      </c>
      <c r="D885" s="207">
        <v>0</v>
      </c>
      <c r="E885" s="208" t="s">
        <v>167</v>
      </c>
    </row>
    <row r="886" spans="1:5" ht="10.5" customHeight="1">
      <c r="A886" s="56" t="s">
        <v>168</v>
      </c>
      <c r="B886" s="56" t="s">
        <v>249</v>
      </c>
      <c r="C886" s="66">
        <v>100000</v>
      </c>
      <c r="D886" s="66">
        <v>0</v>
      </c>
      <c r="E886" s="149" t="s">
        <v>167</v>
      </c>
    </row>
    <row r="887" spans="1:5" ht="10.5" customHeight="1">
      <c r="A887" s="56" t="s">
        <v>242</v>
      </c>
      <c r="B887" s="56" t="s">
        <v>50</v>
      </c>
      <c r="C887" s="66">
        <v>100000</v>
      </c>
      <c r="D887" s="66">
        <v>0</v>
      </c>
      <c r="E887" s="149" t="s">
        <v>167</v>
      </c>
    </row>
    <row r="888" spans="1:5" ht="10.5" customHeight="1">
      <c r="A888" s="56" t="s">
        <v>209</v>
      </c>
      <c r="B888" s="56" t="s">
        <v>52</v>
      </c>
      <c r="C888" s="66">
        <v>100000</v>
      </c>
      <c r="D888" s="66">
        <v>0</v>
      </c>
      <c r="E888" s="149" t="s">
        <v>167</v>
      </c>
    </row>
    <row r="889" spans="1:5" ht="10.5" customHeight="1">
      <c r="A889" s="87" t="s">
        <v>133</v>
      </c>
      <c r="B889" s="87"/>
      <c r="C889" s="88">
        <v>702000</v>
      </c>
      <c r="D889" s="88">
        <v>250401.89</v>
      </c>
      <c r="E889" s="155" t="s">
        <v>1343</v>
      </c>
    </row>
    <row r="890" spans="1:5" ht="10.5" customHeight="1">
      <c r="A890" s="89" t="s">
        <v>134</v>
      </c>
      <c r="B890" s="89"/>
      <c r="C890" s="90">
        <v>125000</v>
      </c>
      <c r="D890" s="90">
        <v>79754.86</v>
      </c>
      <c r="E890" s="156" t="s">
        <v>1344</v>
      </c>
    </row>
    <row r="891" spans="1:5" ht="10.5" customHeight="1">
      <c r="A891" s="203" t="s">
        <v>247</v>
      </c>
      <c r="B891" s="203"/>
      <c r="C891" s="204">
        <v>125000</v>
      </c>
      <c r="D891" s="204">
        <v>79754.86</v>
      </c>
      <c r="E891" s="205" t="s">
        <v>1344</v>
      </c>
    </row>
    <row r="892" spans="1:5" ht="10.5" customHeight="1">
      <c r="A892" s="206" t="s">
        <v>248</v>
      </c>
      <c r="B892" s="206"/>
      <c r="C892" s="207">
        <v>125000</v>
      </c>
      <c r="D892" s="207">
        <v>79754.86</v>
      </c>
      <c r="E892" s="208" t="s">
        <v>1344</v>
      </c>
    </row>
    <row r="893" spans="1:5" ht="10.5" customHeight="1">
      <c r="A893" s="56" t="s">
        <v>168</v>
      </c>
      <c r="B893" s="56" t="s">
        <v>249</v>
      </c>
      <c r="C893" s="66">
        <v>125000</v>
      </c>
      <c r="D893" s="66">
        <v>79754.86</v>
      </c>
      <c r="E893" s="149" t="s">
        <v>1344</v>
      </c>
    </row>
    <row r="894" spans="1:5" ht="10.5" customHeight="1">
      <c r="A894" s="56" t="s">
        <v>246</v>
      </c>
      <c r="B894" s="56" t="s">
        <v>54</v>
      </c>
      <c r="C894" s="66">
        <v>125000</v>
      </c>
      <c r="D894" s="66">
        <v>79754.86</v>
      </c>
      <c r="E894" s="149" t="s">
        <v>1344</v>
      </c>
    </row>
    <row r="895" spans="1:5" ht="10.5" customHeight="1">
      <c r="A895" s="56" t="s">
        <v>211</v>
      </c>
      <c r="B895" s="56" t="s">
        <v>55</v>
      </c>
      <c r="C895" s="66">
        <v>125000</v>
      </c>
      <c r="D895" s="66">
        <v>79754.86</v>
      </c>
      <c r="E895" s="149" t="s">
        <v>1344</v>
      </c>
    </row>
    <row r="896" spans="1:5" ht="10.5" customHeight="1">
      <c r="A896" s="178" t="s">
        <v>213</v>
      </c>
      <c r="B896" s="178" t="s">
        <v>57</v>
      </c>
      <c r="C896" s="108">
        <v>0</v>
      </c>
      <c r="D896" s="108">
        <v>79754.86</v>
      </c>
      <c r="E896" s="132" t="s">
        <v>167</v>
      </c>
    </row>
    <row r="897" spans="1:5" ht="10.5" customHeight="1">
      <c r="A897" s="89" t="s">
        <v>135</v>
      </c>
      <c r="B897" s="89"/>
      <c r="C897" s="90">
        <v>280000</v>
      </c>
      <c r="D897" s="90">
        <v>114173</v>
      </c>
      <c r="E897" s="156" t="s">
        <v>1345</v>
      </c>
    </row>
    <row r="898" spans="1:5" ht="10.5" customHeight="1">
      <c r="A898" s="203" t="s">
        <v>247</v>
      </c>
      <c r="B898" s="203"/>
      <c r="C898" s="204">
        <v>280000</v>
      </c>
      <c r="D898" s="204">
        <v>114173</v>
      </c>
      <c r="E898" s="205" t="s">
        <v>1345</v>
      </c>
    </row>
    <row r="899" spans="1:5" ht="10.5" customHeight="1">
      <c r="A899" s="206" t="s">
        <v>248</v>
      </c>
      <c r="B899" s="206"/>
      <c r="C899" s="207">
        <v>280000</v>
      </c>
      <c r="D899" s="207">
        <v>114173</v>
      </c>
      <c r="E899" s="208" t="s">
        <v>1345</v>
      </c>
    </row>
    <row r="900" spans="1:5" ht="10.5" customHeight="1">
      <c r="A900" s="56" t="s">
        <v>168</v>
      </c>
      <c r="B900" s="56" t="s">
        <v>249</v>
      </c>
      <c r="C900" s="66">
        <v>280000</v>
      </c>
      <c r="D900" s="66">
        <v>114173</v>
      </c>
      <c r="E900" s="149" t="s">
        <v>1345</v>
      </c>
    </row>
    <row r="901" spans="1:5" ht="10.5" customHeight="1">
      <c r="A901" s="56" t="s">
        <v>246</v>
      </c>
      <c r="B901" s="56" t="s">
        <v>54</v>
      </c>
      <c r="C901" s="66">
        <v>280000</v>
      </c>
      <c r="D901" s="66">
        <v>114173</v>
      </c>
      <c r="E901" s="149" t="s">
        <v>1345</v>
      </c>
    </row>
    <row r="902" spans="1:5" ht="10.5" customHeight="1">
      <c r="A902" s="56" t="s">
        <v>211</v>
      </c>
      <c r="B902" s="56" t="s">
        <v>55</v>
      </c>
      <c r="C902" s="66">
        <v>280000</v>
      </c>
      <c r="D902" s="66">
        <v>114173</v>
      </c>
      <c r="E902" s="149" t="s">
        <v>1345</v>
      </c>
    </row>
    <row r="903" spans="1:5" ht="10.5" customHeight="1">
      <c r="A903" s="178" t="s">
        <v>213</v>
      </c>
      <c r="B903" s="178" t="s">
        <v>57</v>
      </c>
      <c r="C903" s="108">
        <v>0</v>
      </c>
      <c r="D903" s="108">
        <v>114173</v>
      </c>
      <c r="E903" s="132" t="s">
        <v>167</v>
      </c>
    </row>
    <row r="904" spans="1:5" ht="10.5" customHeight="1">
      <c r="A904" s="89" t="s">
        <v>719</v>
      </c>
      <c r="B904" s="89"/>
      <c r="C904" s="90">
        <v>30000</v>
      </c>
      <c r="D904" s="90">
        <v>15413.87</v>
      </c>
      <c r="E904" s="156" t="s">
        <v>1346</v>
      </c>
    </row>
    <row r="905" spans="1:5" ht="10.5" customHeight="1">
      <c r="A905" s="203" t="s">
        <v>247</v>
      </c>
      <c r="B905" s="203"/>
      <c r="C905" s="204">
        <v>30000</v>
      </c>
      <c r="D905" s="204">
        <v>15413.87</v>
      </c>
      <c r="E905" s="205" t="s">
        <v>1346</v>
      </c>
    </row>
    <row r="906" spans="1:5" ht="10.5" customHeight="1">
      <c r="A906" s="206" t="s">
        <v>248</v>
      </c>
      <c r="B906" s="206"/>
      <c r="C906" s="207">
        <v>30000</v>
      </c>
      <c r="D906" s="207">
        <v>15413.87</v>
      </c>
      <c r="E906" s="208" t="s">
        <v>1346</v>
      </c>
    </row>
    <row r="907" spans="1:5" ht="10.5" customHeight="1">
      <c r="A907" s="56" t="s">
        <v>168</v>
      </c>
      <c r="B907" s="56" t="s">
        <v>249</v>
      </c>
      <c r="C907" s="66">
        <v>30000</v>
      </c>
      <c r="D907" s="66">
        <v>15413.87</v>
      </c>
      <c r="E907" s="149" t="s">
        <v>1346</v>
      </c>
    </row>
    <row r="908" spans="1:5" ht="10.5" customHeight="1">
      <c r="A908" s="56" t="s">
        <v>242</v>
      </c>
      <c r="B908" s="56" t="s">
        <v>50</v>
      </c>
      <c r="C908" s="66">
        <v>30000</v>
      </c>
      <c r="D908" s="66">
        <v>15413.87</v>
      </c>
      <c r="E908" s="149" t="s">
        <v>1346</v>
      </c>
    </row>
    <row r="909" spans="1:5" ht="10.5" customHeight="1">
      <c r="A909" s="56" t="s">
        <v>209</v>
      </c>
      <c r="B909" s="56" t="s">
        <v>52</v>
      </c>
      <c r="C909" s="66">
        <v>30000</v>
      </c>
      <c r="D909" s="66">
        <v>15413.87</v>
      </c>
      <c r="E909" s="149" t="s">
        <v>1346</v>
      </c>
    </row>
    <row r="910" spans="1:5" ht="10.5" customHeight="1">
      <c r="A910" s="178" t="s">
        <v>210</v>
      </c>
      <c r="B910" s="178" t="s">
        <v>53</v>
      </c>
      <c r="C910" s="108">
        <v>0</v>
      </c>
      <c r="D910" s="108">
        <v>15413.87</v>
      </c>
      <c r="E910" s="132" t="s">
        <v>167</v>
      </c>
    </row>
    <row r="911" spans="1:5" ht="10.5" customHeight="1">
      <c r="A911" s="89" t="s">
        <v>720</v>
      </c>
      <c r="B911" s="89"/>
      <c r="C911" s="90">
        <v>100000</v>
      </c>
      <c r="D911" s="90">
        <v>39760.16</v>
      </c>
      <c r="E911" s="156" t="s">
        <v>1347</v>
      </c>
    </row>
    <row r="912" spans="1:5" ht="10.5" customHeight="1">
      <c r="A912" s="203" t="s">
        <v>247</v>
      </c>
      <c r="B912" s="203"/>
      <c r="C912" s="204">
        <v>100000</v>
      </c>
      <c r="D912" s="204">
        <v>39760.16</v>
      </c>
      <c r="E912" s="205" t="s">
        <v>1347</v>
      </c>
    </row>
    <row r="913" spans="1:5" ht="10.5" customHeight="1">
      <c r="A913" s="206" t="s">
        <v>248</v>
      </c>
      <c r="B913" s="206"/>
      <c r="C913" s="207">
        <v>100000</v>
      </c>
      <c r="D913" s="207">
        <v>39760.16</v>
      </c>
      <c r="E913" s="208" t="s">
        <v>1347</v>
      </c>
    </row>
    <row r="914" spans="1:5" ht="10.5" customHeight="1">
      <c r="A914" s="56" t="s">
        <v>168</v>
      </c>
      <c r="B914" s="56" t="s">
        <v>249</v>
      </c>
      <c r="C914" s="66">
        <v>100000</v>
      </c>
      <c r="D914" s="66">
        <v>39760.16</v>
      </c>
      <c r="E914" s="149" t="s">
        <v>1347</v>
      </c>
    </row>
    <row r="915" spans="1:5" ht="10.5" customHeight="1">
      <c r="A915" s="56" t="s">
        <v>242</v>
      </c>
      <c r="B915" s="56" t="s">
        <v>50</v>
      </c>
      <c r="C915" s="66">
        <v>100000</v>
      </c>
      <c r="D915" s="66">
        <v>39760.16</v>
      </c>
      <c r="E915" s="149" t="s">
        <v>1347</v>
      </c>
    </row>
    <row r="916" spans="1:5" ht="10.5" customHeight="1">
      <c r="A916" s="56" t="s">
        <v>209</v>
      </c>
      <c r="B916" s="56" t="s">
        <v>52</v>
      </c>
      <c r="C916" s="66">
        <v>100000</v>
      </c>
      <c r="D916" s="66">
        <v>39760.16</v>
      </c>
      <c r="E916" s="149" t="s">
        <v>1347</v>
      </c>
    </row>
    <row r="917" spans="1:5" ht="10.5" customHeight="1">
      <c r="A917" s="178" t="s">
        <v>210</v>
      </c>
      <c r="B917" s="178" t="s">
        <v>53</v>
      </c>
      <c r="C917" s="108">
        <v>0</v>
      </c>
      <c r="D917" s="108">
        <v>39760.16</v>
      </c>
      <c r="E917" s="132" t="s">
        <v>167</v>
      </c>
    </row>
    <row r="918" spans="1:5" ht="10.5" customHeight="1">
      <c r="A918" s="89" t="s">
        <v>721</v>
      </c>
      <c r="B918" s="89"/>
      <c r="C918" s="90">
        <v>165000</v>
      </c>
      <c r="D918" s="90">
        <v>1000</v>
      </c>
      <c r="E918" s="156" t="s">
        <v>1348</v>
      </c>
    </row>
    <row r="919" spans="1:5" ht="10.5" customHeight="1">
      <c r="A919" s="203" t="s">
        <v>247</v>
      </c>
      <c r="B919" s="203"/>
      <c r="C919" s="204">
        <v>165000</v>
      </c>
      <c r="D919" s="204">
        <v>1000</v>
      </c>
      <c r="E919" s="205" t="s">
        <v>1348</v>
      </c>
    </row>
    <row r="920" spans="1:5" ht="10.5" customHeight="1">
      <c r="A920" s="206" t="s">
        <v>248</v>
      </c>
      <c r="B920" s="206"/>
      <c r="C920" s="207">
        <v>165000</v>
      </c>
      <c r="D920" s="207">
        <v>1000</v>
      </c>
      <c r="E920" s="208" t="s">
        <v>1348</v>
      </c>
    </row>
    <row r="921" spans="1:5" ht="10.5" customHeight="1">
      <c r="A921" s="56" t="s">
        <v>168</v>
      </c>
      <c r="B921" s="56" t="s">
        <v>249</v>
      </c>
      <c r="C921" s="66">
        <v>165000</v>
      </c>
      <c r="D921" s="66">
        <v>1000</v>
      </c>
      <c r="E921" s="149" t="s">
        <v>1348</v>
      </c>
    </row>
    <row r="922" spans="1:5" ht="10.5" customHeight="1">
      <c r="A922" s="56" t="s">
        <v>246</v>
      </c>
      <c r="B922" s="56" t="s">
        <v>54</v>
      </c>
      <c r="C922" s="66">
        <v>165000</v>
      </c>
      <c r="D922" s="66">
        <v>1000</v>
      </c>
      <c r="E922" s="149" t="s">
        <v>1348</v>
      </c>
    </row>
    <row r="923" spans="1:5" ht="10.5" customHeight="1">
      <c r="A923" s="56" t="s">
        <v>211</v>
      </c>
      <c r="B923" s="56" t="s">
        <v>55</v>
      </c>
      <c r="C923" s="66">
        <v>165000</v>
      </c>
      <c r="D923" s="66">
        <v>1000</v>
      </c>
      <c r="E923" s="149" t="s">
        <v>1348</v>
      </c>
    </row>
    <row r="924" spans="1:5" ht="10.5" customHeight="1">
      <c r="A924" s="178" t="s">
        <v>213</v>
      </c>
      <c r="B924" s="178" t="s">
        <v>57</v>
      </c>
      <c r="C924" s="108">
        <v>0</v>
      </c>
      <c r="D924" s="108">
        <v>1000</v>
      </c>
      <c r="E924" s="132" t="s">
        <v>167</v>
      </c>
    </row>
    <row r="925" spans="1:5" ht="10.5" customHeight="1">
      <c r="A925" s="89" t="s">
        <v>722</v>
      </c>
      <c r="B925" s="89"/>
      <c r="C925" s="90">
        <v>2000</v>
      </c>
      <c r="D925" s="90">
        <v>300</v>
      </c>
      <c r="E925" s="156" t="s">
        <v>1349</v>
      </c>
    </row>
    <row r="926" spans="1:5" ht="10.5" customHeight="1">
      <c r="A926" s="203" t="s">
        <v>247</v>
      </c>
      <c r="B926" s="203"/>
      <c r="C926" s="204">
        <v>2000</v>
      </c>
      <c r="D926" s="204">
        <v>300</v>
      </c>
      <c r="E926" s="205" t="s">
        <v>1349</v>
      </c>
    </row>
    <row r="927" spans="1:5" ht="10.5" customHeight="1">
      <c r="A927" s="206" t="s">
        <v>248</v>
      </c>
      <c r="B927" s="206"/>
      <c r="C927" s="207">
        <v>2000</v>
      </c>
      <c r="D927" s="207">
        <v>300</v>
      </c>
      <c r="E927" s="208" t="s">
        <v>1349</v>
      </c>
    </row>
    <row r="928" spans="1:5" ht="10.5" customHeight="1">
      <c r="A928" s="56" t="s">
        <v>168</v>
      </c>
      <c r="B928" s="56" t="s">
        <v>249</v>
      </c>
      <c r="C928" s="66">
        <v>2000</v>
      </c>
      <c r="D928" s="66">
        <v>300</v>
      </c>
      <c r="E928" s="149" t="s">
        <v>1349</v>
      </c>
    </row>
    <row r="929" spans="1:5" ht="10.5" customHeight="1">
      <c r="A929" s="56" t="s">
        <v>242</v>
      </c>
      <c r="B929" s="56" t="s">
        <v>50</v>
      </c>
      <c r="C929" s="66">
        <v>2000</v>
      </c>
      <c r="D929" s="66">
        <v>300</v>
      </c>
      <c r="E929" s="149" t="s">
        <v>1349</v>
      </c>
    </row>
    <row r="930" spans="1:5" ht="10.5" customHeight="1">
      <c r="A930" s="56" t="s">
        <v>209</v>
      </c>
      <c r="B930" s="56" t="s">
        <v>52</v>
      </c>
      <c r="C930" s="66">
        <v>2000</v>
      </c>
      <c r="D930" s="66">
        <v>300</v>
      </c>
      <c r="E930" s="149" t="s">
        <v>1349</v>
      </c>
    </row>
    <row r="931" spans="1:5" ht="10.5" customHeight="1">
      <c r="A931" s="178" t="s">
        <v>210</v>
      </c>
      <c r="B931" s="178" t="s">
        <v>53</v>
      </c>
      <c r="C931" s="108">
        <v>0</v>
      </c>
      <c r="D931" s="108">
        <v>300</v>
      </c>
      <c r="E931" s="132" t="s">
        <v>167</v>
      </c>
    </row>
    <row r="932" spans="1:5" ht="10.5" customHeight="1">
      <c r="A932" s="87" t="s">
        <v>136</v>
      </c>
      <c r="B932" s="87"/>
      <c r="C932" s="88">
        <v>100000</v>
      </c>
      <c r="D932" s="88">
        <v>38375</v>
      </c>
      <c r="E932" s="155" t="s">
        <v>1350</v>
      </c>
    </row>
    <row r="933" spans="1:5" ht="10.5" customHeight="1">
      <c r="A933" s="89" t="s">
        <v>137</v>
      </c>
      <c r="B933" s="89"/>
      <c r="C933" s="90">
        <v>100000</v>
      </c>
      <c r="D933" s="90">
        <v>38375</v>
      </c>
      <c r="E933" s="156" t="s">
        <v>1350</v>
      </c>
    </row>
    <row r="934" spans="1:5" ht="10.5" customHeight="1">
      <c r="A934" s="203" t="s">
        <v>247</v>
      </c>
      <c r="B934" s="203"/>
      <c r="C934" s="204">
        <v>100000</v>
      </c>
      <c r="D934" s="204">
        <v>38375</v>
      </c>
      <c r="E934" s="205" t="s">
        <v>1350</v>
      </c>
    </row>
    <row r="935" spans="1:5" ht="10.5" customHeight="1">
      <c r="A935" s="206" t="s">
        <v>248</v>
      </c>
      <c r="B935" s="206"/>
      <c r="C935" s="207">
        <v>100000</v>
      </c>
      <c r="D935" s="207">
        <v>38375</v>
      </c>
      <c r="E935" s="208" t="s">
        <v>1350</v>
      </c>
    </row>
    <row r="936" spans="1:5" ht="10.5" customHeight="1">
      <c r="A936" s="56" t="s">
        <v>168</v>
      </c>
      <c r="B936" s="56" t="s">
        <v>249</v>
      </c>
      <c r="C936" s="66">
        <v>100000</v>
      </c>
      <c r="D936" s="66">
        <v>38375</v>
      </c>
      <c r="E936" s="149" t="s">
        <v>1350</v>
      </c>
    </row>
    <row r="937" spans="1:5" ht="10.5" customHeight="1">
      <c r="A937" s="56" t="s">
        <v>246</v>
      </c>
      <c r="B937" s="56" t="s">
        <v>54</v>
      </c>
      <c r="C937" s="66">
        <v>100000</v>
      </c>
      <c r="D937" s="66">
        <v>38375</v>
      </c>
      <c r="E937" s="149" t="s">
        <v>1350</v>
      </c>
    </row>
    <row r="938" spans="1:5" ht="10.5" customHeight="1">
      <c r="A938" s="56" t="s">
        <v>211</v>
      </c>
      <c r="B938" s="56" t="s">
        <v>55</v>
      </c>
      <c r="C938" s="66">
        <v>100000</v>
      </c>
      <c r="D938" s="66">
        <v>38375</v>
      </c>
      <c r="E938" s="149" t="s">
        <v>1350</v>
      </c>
    </row>
    <row r="939" spans="1:5" ht="10.5" customHeight="1">
      <c r="A939" s="178" t="s">
        <v>212</v>
      </c>
      <c r="B939" s="178" t="s">
        <v>56</v>
      </c>
      <c r="C939" s="108">
        <v>0</v>
      </c>
      <c r="D939" s="108">
        <v>36000</v>
      </c>
      <c r="E939" s="132" t="s">
        <v>167</v>
      </c>
    </row>
    <row r="940" spans="1:5" ht="10.5" customHeight="1">
      <c r="A940" s="178" t="s">
        <v>213</v>
      </c>
      <c r="B940" s="178" t="s">
        <v>57</v>
      </c>
      <c r="C940" s="108">
        <v>0</v>
      </c>
      <c r="D940" s="108">
        <v>2375</v>
      </c>
      <c r="E940" s="132" t="s">
        <v>167</v>
      </c>
    </row>
    <row r="941" spans="1:5" ht="10.5" customHeight="1">
      <c r="A941" s="87" t="s">
        <v>723</v>
      </c>
      <c r="B941" s="87"/>
      <c r="C941" s="88">
        <v>184000</v>
      </c>
      <c r="D941" s="88">
        <v>46850.88</v>
      </c>
      <c r="E941" s="155" t="s">
        <v>1351</v>
      </c>
    </row>
    <row r="942" spans="1:5" ht="10.5" customHeight="1">
      <c r="A942" s="89" t="s">
        <v>138</v>
      </c>
      <c r="B942" s="89"/>
      <c r="C942" s="90">
        <v>34000</v>
      </c>
      <c r="D942" s="90">
        <v>22180</v>
      </c>
      <c r="E942" s="156" t="s">
        <v>1352</v>
      </c>
    </row>
    <row r="943" spans="1:5" ht="10.5" customHeight="1">
      <c r="A943" s="203" t="s">
        <v>247</v>
      </c>
      <c r="B943" s="203"/>
      <c r="C943" s="204">
        <v>34000</v>
      </c>
      <c r="D943" s="204">
        <v>22180</v>
      </c>
      <c r="E943" s="205" t="s">
        <v>1352</v>
      </c>
    </row>
    <row r="944" spans="1:5" ht="10.5" customHeight="1">
      <c r="A944" s="206" t="s">
        <v>248</v>
      </c>
      <c r="B944" s="206"/>
      <c r="C944" s="207">
        <v>34000</v>
      </c>
      <c r="D944" s="207">
        <v>22180</v>
      </c>
      <c r="E944" s="208" t="s">
        <v>1352</v>
      </c>
    </row>
    <row r="945" spans="1:5" ht="10.5" customHeight="1">
      <c r="A945" s="56" t="s">
        <v>168</v>
      </c>
      <c r="B945" s="56" t="s">
        <v>249</v>
      </c>
      <c r="C945" s="66">
        <v>34000</v>
      </c>
      <c r="D945" s="66">
        <v>22180</v>
      </c>
      <c r="E945" s="149" t="s">
        <v>1352</v>
      </c>
    </row>
    <row r="946" spans="1:5" ht="10.5" customHeight="1">
      <c r="A946" s="56" t="s">
        <v>246</v>
      </c>
      <c r="B946" s="56" t="s">
        <v>54</v>
      </c>
      <c r="C946" s="66">
        <v>34000</v>
      </c>
      <c r="D946" s="66">
        <v>22180</v>
      </c>
      <c r="E946" s="149" t="s">
        <v>1352</v>
      </c>
    </row>
    <row r="947" spans="1:5" ht="10.5" customHeight="1">
      <c r="A947" s="56" t="s">
        <v>211</v>
      </c>
      <c r="B947" s="56" t="s">
        <v>55</v>
      </c>
      <c r="C947" s="66">
        <v>34000</v>
      </c>
      <c r="D947" s="66">
        <v>22180</v>
      </c>
      <c r="E947" s="149" t="s">
        <v>1352</v>
      </c>
    </row>
    <row r="948" spans="1:5" ht="10.5" customHeight="1">
      <c r="A948" s="178" t="s">
        <v>213</v>
      </c>
      <c r="B948" s="178" t="s">
        <v>57</v>
      </c>
      <c r="C948" s="108">
        <v>0</v>
      </c>
      <c r="D948" s="108">
        <v>22180</v>
      </c>
      <c r="E948" s="132" t="s">
        <v>167</v>
      </c>
    </row>
    <row r="949" spans="1:5" ht="10.5" customHeight="1">
      <c r="A949" s="89" t="s">
        <v>724</v>
      </c>
      <c r="B949" s="89"/>
      <c r="C949" s="90">
        <v>150000</v>
      </c>
      <c r="D949" s="90">
        <v>24670.88</v>
      </c>
      <c r="E949" s="156" t="s">
        <v>1353</v>
      </c>
    </row>
    <row r="950" spans="1:5" ht="10.5" customHeight="1">
      <c r="A950" s="203" t="s">
        <v>247</v>
      </c>
      <c r="B950" s="203"/>
      <c r="C950" s="204">
        <v>150000</v>
      </c>
      <c r="D950" s="204">
        <v>24670.88</v>
      </c>
      <c r="E950" s="205" t="s">
        <v>1353</v>
      </c>
    </row>
    <row r="951" spans="1:5" ht="10.5" customHeight="1">
      <c r="A951" s="206" t="s">
        <v>248</v>
      </c>
      <c r="B951" s="206"/>
      <c r="C951" s="207">
        <v>150000</v>
      </c>
      <c r="D951" s="207">
        <v>24670.88</v>
      </c>
      <c r="E951" s="208" t="s">
        <v>1353</v>
      </c>
    </row>
    <row r="952" spans="1:5" ht="10.5" customHeight="1">
      <c r="A952" s="56" t="s">
        <v>168</v>
      </c>
      <c r="B952" s="56" t="s">
        <v>249</v>
      </c>
      <c r="C952" s="66">
        <v>150000</v>
      </c>
      <c r="D952" s="66">
        <v>24670.88</v>
      </c>
      <c r="E952" s="149" t="s">
        <v>1353</v>
      </c>
    </row>
    <row r="953" spans="1:5" ht="10.5" customHeight="1">
      <c r="A953" s="56" t="s">
        <v>240</v>
      </c>
      <c r="B953" s="56" t="s">
        <v>17</v>
      </c>
      <c r="C953" s="66">
        <v>150000</v>
      </c>
      <c r="D953" s="66">
        <v>24670.88</v>
      </c>
      <c r="E953" s="149" t="s">
        <v>1353</v>
      </c>
    </row>
    <row r="954" spans="1:5" ht="10.5" customHeight="1">
      <c r="A954" s="56" t="s">
        <v>189</v>
      </c>
      <c r="B954" s="56" t="s">
        <v>30</v>
      </c>
      <c r="C954" s="66">
        <v>150000</v>
      </c>
      <c r="D954" s="66">
        <v>24670.88</v>
      </c>
      <c r="E954" s="149" t="s">
        <v>1353</v>
      </c>
    </row>
    <row r="955" spans="1:5" ht="10.5" customHeight="1">
      <c r="A955" s="178" t="s">
        <v>193</v>
      </c>
      <c r="B955" s="178" t="s">
        <v>34</v>
      </c>
      <c r="C955" s="108">
        <v>0</v>
      </c>
      <c r="D955" s="108">
        <v>24670.88</v>
      </c>
      <c r="E955" s="132" t="s">
        <v>167</v>
      </c>
    </row>
    <row r="956" spans="1:5" ht="10.5" customHeight="1">
      <c r="A956" s="87" t="s">
        <v>139</v>
      </c>
      <c r="B956" s="87"/>
      <c r="C956" s="88">
        <v>525000</v>
      </c>
      <c r="D956" s="88">
        <v>240668.87</v>
      </c>
      <c r="E956" s="155" t="s">
        <v>1354</v>
      </c>
    </row>
    <row r="957" spans="1:5" ht="10.5" customHeight="1">
      <c r="A957" s="89" t="s">
        <v>140</v>
      </c>
      <c r="B957" s="89"/>
      <c r="C957" s="90">
        <v>155000</v>
      </c>
      <c r="D957" s="90">
        <v>12880.8</v>
      </c>
      <c r="E957" s="156" t="s">
        <v>1355</v>
      </c>
    </row>
    <row r="958" spans="1:5" ht="10.5" customHeight="1">
      <c r="A958" s="203" t="s">
        <v>247</v>
      </c>
      <c r="B958" s="203"/>
      <c r="C958" s="204">
        <v>54000</v>
      </c>
      <c r="D958" s="204">
        <v>4499.44</v>
      </c>
      <c r="E958" s="205" t="s">
        <v>1356</v>
      </c>
    </row>
    <row r="959" spans="1:5" ht="10.5" customHeight="1">
      <c r="A959" s="206" t="s">
        <v>248</v>
      </c>
      <c r="B959" s="206"/>
      <c r="C959" s="207">
        <v>54000</v>
      </c>
      <c r="D959" s="207">
        <v>4499.44</v>
      </c>
      <c r="E959" s="208" t="s">
        <v>1356</v>
      </c>
    </row>
    <row r="960" spans="1:5" ht="10.5" customHeight="1">
      <c r="A960" s="56" t="s">
        <v>168</v>
      </c>
      <c r="B960" s="56" t="s">
        <v>249</v>
      </c>
      <c r="C960" s="66">
        <v>54000</v>
      </c>
      <c r="D960" s="66">
        <v>4499.44</v>
      </c>
      <c r="E960" s="149" t="s">
        <v>1356</v>
      </c>
    </row>
    <row r="961" spans="1:5" ht="10.5" customHeight="1">
      <c r="A961" s="56" t="s">
        <v>246</v>
      </c>
      <c r="B961" s="56" t="s">
        <v>54</v>
      </c>
      <c r="C961" s="66">
        <v>54000</v>
      </c>
      <c r="D961" s="66">
        <v>4499.44</v>
      </c>
      <c r="E961" s="149" t="s">
        <v>1356</v>
      </c>
    </row>
    <row r="962" spans="1:5" ht="10.5" customHeight="1">
      <c r="A962" s="56" t="s">
        <v>211</v>
      </c>
      <c r="B962" s="56" t="s">
        <v>55</v>
      </c>
      <c r="C962" s="66">
        <v>54000</v>
      </c>
      <c r="D962" s="66">
        <v>4499.44</v>
      </c>
      <c r="E962" s="149" t="s">
        <v>1356</v>
      </c>
    </row>
    <row r="963" spans="1:5" ht="10.5" customHeight="1">
      <c r="A963" s="178" t="s">
        <v>213</v>
      </c>
      <c r="B963" s="178" t="s">
        <v>57</v>
      </c>
      <c r="C963" s="108">
        <v>0</v>
      </c>
      <c r="D963" s="108">
        <v>4499.44</v>
      </c>
      <c r="E963" s="132" t="s">
        <v>167</v>
      </c>
    </row>
    <row r="964" spans="1:5" ht="10.5" customHeight="1">
      <c r="A964" s="203" t="s">
        <v>1252</v>
      </c>
      <c r="B964" s="203"/>
      <c r="C964" s="204">
        <v>35000</v>
      </c>
      <c r="D964" s="204">
        <v>950</v>
      </c>
      <c r="E964" s="205" t="s">
        <v>1357</v>
      </c>
    </row>
    <row r="965" spans="1:5" ht="10.5" customHeight="1">
      <c r="A965" s="206" t="s">
        <v>1284</v>
      </c>
      <c r="B965" s="206"/>
      <c r="C965" s="207">
        <v>35000</v>
      </c>
      <c r="D965" s="207">
        <v>950</v>
      </c>
      <c r="E965" s="208" t="s">
        <v>1357</v>
      </c>
    </row>
    <row r="966" spans="1:5" ht="10.5" customHeight="1">
      <c r="A966" s="56" t="s">
        <v>168</v>
      </c>
      <c r="B966" s="56" t="s">
        <v>249</v>
      </c>
      <c r="C966" s="66">
        <v>35000</v>
      </c>
      <c r="D966" s="66">
        <v>950</v>
      </c>
      <c r="E966" s="149" t="s">
        <v>1357</v>
      </c>
    </row>
    <row r="967" spans="1:5" ht="10.5" customHeight="1">
      <c r="A967" s="56" t="s">
        <v>246</v>
      </c>
      <c r="B967" s="56" t="s">
        <v>54</v>
      </c>
      <c r="C967" s="66">
        <v>35000</v>
      </c>
      <c r="D967" s="66">
        <v>950</v>
      </c>
      <c r="E967" s="149" t="s">
        <v>1357</v>
      </c>
    </row>
    <row r="968" spans="1:5" ht="10.5" customHeight="1">
      <c r="A968" s="56" t="s">
        <v>211</v>
      </c>
      <c r="B968" s="56" t="s">
        <v>55</v>
      </c>
      <c r="C968" s="66">
        <v>35000</v>
      </c>
      <c r="D968" s="66">
        <v>950</v>
      </c>
      <c r="E968" s="149" t="s">
        <v>1357</v>
      </c>
    </row>
    <row r="969" spans="1:5" ht="10.5" customHeight="1">
      <c r="A969" s="178" t="s">
        <v>213</v>
      </c>
      <c r="B969" s="178" t="s">
        <v>57</v>
      </c>
      <c r="C969" s="108">
        <v>0</v>
      </c>
      <c r="D969" s="108">
        <v>950</v>
      </c>
      <c r="E969" s="132" t="s">
        <v>167</v>
      </c>
    </row>
    <row r="970" spans="1:5" ht="10.5" customHeight="1">
      <c r="A970" s="203" t="s">
        <v>1257</v>
      </c>
      <c r="B970" s="203"/>
      <c r="C970" s="204">
        <v>66000</v>
      </c>
      <c r="D970" s="204">
        <v>7431.36</v>
      </c>
      <c r="E970" s="205" t="s">
        <v>1358</v>
      </c>
    </row>
    <row r="971" spans="1:5" ht="10.5" customHeight="1">
      <c r="A971" s="206" t="s">
        <v>1359</v>
      </c>
      <c r="B971" s="206"/>
      <c r="C971" s="207">
        <v>66000</v>
      </c>
      <c r="D971" s="207">
        <v>7431.36</v>
      </c>
      <c r="E971" s="208" t="s">
        <v>1358</v>
      </c>
    </row>
    <row r="972" spans="1:5" ht="10.5" customHeight="1">
      <c r="A972" s="56" t="s">
        <v>168</v>
      </c>
      <c r="B972" s="56" t="s">
        <v>249</v>
      </c>
      <c r="C972" s="66">
        <v>66000</v>
      </c>
      <c r="D972" s="66">
        <v>7431.36</v>
      </c>
      <c r="E972" s="149" t="s">
        <v>1358</v>
      </c>
    </row>
    <row r="973" spans="1:5" ht="10.5" customHeight="1">
      <c r="A973" s="56" t="s">
        <v>246</v>
      </c>
      <c r="B973" s="56" t="s">
        <v>54</v>
      </c>
      <c r="C973" s="66">
        <v>66000</v>
      </c>
      <c r="D973" s="66">
        <v>7431.36</v>
      </c>
      <c r="E973" s="149" t="s">
        <v>1358</v>
      </c>
    </row>
    <row r="974" spans="1:5" ht="10.5" customHeight="1">
      <c r="A974" s="56" t="s">
        <v>211</v>
      </c>
      <c r="B974" s="56" t="s">
        <v>55</v>
      </c>
      <c r="C974" s="66">
        <v>66000</v>
      </c>
      <c r="D974" s="66">
        <v>7431.36</v>
      </c>
      <c r="E974" s="149" t="s">
        <v>1358</v>
      </c>
    </row>
    <row r="975" spans="1:5" ht="10.5" customHeight="1">
      <c r="A975" s="178" t="s">
        <v>213</v>
      </c>
      <c r="B975" s="178" t="s">
        <v>57</v>
      </c>
      <c r="C975" s="108">
        <v>0</v>
      </c>
      <c r="D975" s="108">
        <v>7431.36</v>
      </c>
      <c r="E975" s="132" t="s">
        <v>167</v>
      </c>
    </row>
    <row r="976" spans="1:5" ht="10.5" customHeight="1">
      <c r="A976" s="89" t="s">
        <v>141</v>
      </c>
      <c r="B976" s="89"/>
      <c r="C976" s="90">
        <v>100000</v>
      </c>
      <c r="D976" s="90">
        <v>52105</v>
      </c>
      <c r="E976" s="156" t="s">
        <v>1360</v>
      </c>
    </row>
    <row r="977" spans="1:5" ht="10.5" customHeight="1">
      <c r="A977" s="203" t="s">
        <v>247</v>
      </c>
      <c r="B977" s="203"/>
      <c r="C977" s="204">
        <v>100000</v>
      </c>
      <c r="D977" s="204">
        <v>52105</v>
      </c>
      <c r="E977" s="205" t="s">
        <v>1360</v>
      </c>
    </row>
    <row r="978" spans="1:5" ht="10.5" customHeight="1">
      <c r="A978" s="206" t="s">
        <v>248</v>
      </c>
      <c r="B978" s="206"/>
      <c r="C978" s="207">
        <v>100000</v>
      </c>
      <c r="D978" s="207">
        <v>52105</v>
      </c>
      <c r="E978" s="208" t="s">
        <v>1360</v>
      </c>
    </row>
    <row r="979" spans="1:5" ht="10.5" customHeight="1">
      <c r="A979" s="56" t="s">
        <v>168</v>
      </c>
      <c r="B979" s="56" t="s">
        <v>249</v>
      </c>
      <c r="C979" s="66">
        <v>100000</v>
      </c>
      <c r="D979" s="66">
        <v>52105</v>
      </c>
      <c r="E979" s="149" t="s">
        <v>1360</v>
      </c>
    </row>
    <row r="980" spans="1:5" ht="10.5" customHeight="1">
      <c r="A980" s="56" t="s">
        <v>246</v>
      </c>
      <c r="B980" s="56" t="s">
        <v>54</v>
      </c>
      <c r="C980" s="66">
        <v>100000</v>
      </c>
      <c r="D980" s="66">
        <v>52105</v>
      </c>
      <c r="E980" s="149" t="s">
        <v>1360</v>
      </c>
    </row>
    <row r="981" spans="1:5" ht="10.5" customHeight="1">
      <c r="A981" s="56" t="s">
        <v>211</v>
      </c>
      <c r="B981" s="56" t="s">
        <v>55</v>
      </c>
      <c r="C981" s="66">
        <v>100000</v>
      </c>
      <c r="D981" s="66">
        <v>52105</v>
      </c>
      <c r="E981" s="149" t="s">
        <v>1360</v>
      </c>
    </row>
    <row r="982" spans="1:5" ht="10.5" customHeight="1">
      <c r="A982" s="178" t="s">
        <v>212</v>
      </c>
      <c r="B982" s="178" t="s">
        <v>56</v>
      </c>
      <c r="C982" s="108">
        <v>0</v>
      </c>
      <c r="D982" s="108">
        <v>52105</v>
      </c>
      <c r="E982" s="132" t="s">
        <v>167</v>
      </c>
    </row>
    <row r="983" spans="1:5" ht="10.5" customHeight="1">
      <c r="A983" s="89" t="s">
        <v>142</v>
      </c>
      <c r="B983" s="89"/>
      <c r="C983" s="90">
        <v>30000</v>
      </c>
      <c r="D983" s="90">
        <v>10350.21</v>
      </c>
      <c r="E983" s="156" t="s">
        <v>1361</v>
      </c>
    </row>
    <row r="984" spans="1:5" ht="10.5" customHeight="1">
      <c r="A984" s="203" t="s">
        <v>247</v>
      </c>
      <c r="B984" s="203"/>
      <c r="C984" s="204">
        <v>30000</v>
      </c>
      <c r="D984" s="204">
        <v>10350.21</v>
      </c>
      <c r="E984" s="205" t="s">
        <v>1361</v>
      </c>
    </row>
    <row r="985" spans="1:5" ht="10.5" customHeight="1">
      <c r="A985" s="206" t="s">
        <v>248</v>
      </c>
      <c r="B985" s="206"/>
      <c r="C985" s="207">
        <v>30000</v>
      </c>
      <c r="D985" s="207">
        <v>10350.21</v>
      </c>
      <c r="E985" s="208" t="s">
        <v>1361</v>
      </c>
    </row>
    <row r="986" spans="1:5" ht="10.5" customHeight="1">
      <c r="A986" s="56" t="s">
        <v>168</v>
      </c>
      <c r="B986" s="56" t="s">
        <v>249</v>
      </c>
      <c r="C986" s="66">
        <v>30000</v>
      </c>
      <c r="D986" s="66">
        <v>10350.21</v>
      </c>
      <c r="E986" s="149" t="s">
        <v>1361</v>
      </c>
    </row>
    <row r="987" spans="1:5" ht="10.5" customHeight="1">
      <c r="A987" s="56" t="s">
        <v>246</v>
      </c>
      <c r="B987" s="56" t="s">
        <v>54</v>
      </c>
      <c r="C987" s="66">
        <v>30000</v>
      </c>
      <c r="D987" s="66">
        <v>10350.21</v>
      </c>
      <c r="E987" s="149" t="s">
        <v>1361</v>
      </c>
    </row>
    <row r="988" spans="1:5" ht="10.5" customHeight="1">
      <c r="A988" s="56" t="s">
        <v>211</v>
      </c>
      <c r="B988" s="56" t="s">
        <v>55</v>
      </c>
      <c r="C988" s="66">
        <v>30000</v>
      </c>
      <c r="D988" s="66">
        <v>10350.21</v>
      </c>
      <c r="E988" s="149" t="s">
        <v>1361</v>
      </c>
    </row>
    <row r="989" spans="1:5" ht="10.5" customHeight="1">
      <c r="A989" s="178" t="s">
        <v>213</v>
      </c>
      <c r="B989" s="178" t="s">
        <v>57</v>
      </c>
      <c r="C989" s="108">
        <v>0</v>
      </c>
      <c r="D989" s="108">
        <v>10350.21</v>
      </c>
      <c r="E989" s="132" t="s">
        <v>167</v>
      </c>
    </row>
    <row r="990" spans="1:5" ht="10.5" customHeight="1">
      <c r="A990" s="89" t="s">
        <v>1362</v>
      </c>
      <c r="B990" s="89"/>
      <c r="C990" s="90">
        <v>25000</v>
      </c>
      <c r="D990" s="90">
        <v>21244.15</v>
      </c>
      <c r="E990" s="156" t="s">
        <v>1363</v>
      </c>
    </row>
    <row r="991" spans="1:5" ht="10.5" customHeight="1">
      <c r="A991" s="203" t="s">
        <v>247</v>
      </c>
      <c r="B991" s="203"/>
      <c r="C991" s="204">
        <v>25000</v>
      </c>
      <c r="D991" s="204">
        <v>21244.15</v>
      </c>
      <c r="E991" s="205" t="s">
        <v>1363</v>
      </c>
    </row>
    <row r="992" spans="1:5" ht="10.5" customHeight="1">
      <c r="A992" s="206" t="s">
        <v>248</v>
      </c>
      <c r="B992" s="206"/>
      <c r="C992" s="207">
        <v>25000</v>
      </c>
      <c r="D992" s="207">
        <v>21244.15</v>
      </c>
      <c r="E992" s="208" t="s">
        <v>1363</v>
      </c>
    </row>
    <row r="993" spans="1:5" ht="10.5" customHeight="1">
      <c r="A993" s="56" t="s">
        <v>168</v>
      </c>
      <c r="B993" s="56" t="s">
        <v>249</v>
      </c>
      <c r="C993" s="66">
        <v>25000</v>
      </c>
      <c r="D993" s="66">
        <v>21244.15</v>
      </c>
      <c r="E993" s="149" t="s">
        <v>1363</v>
      </c>
    </row>
    <row r="994" spans="1:5" ht="10.5" customHeight="1">
      <c r="A994" s="56" t="s">
        <v>246</v>
      </c>
      <c r="B994" s="56" t="s">
        <v>54</v>
      </c>
      <c r="C994" s="66">
        <v>25000</v>
      </c>
      <c r="D994" s="66">
        <v>21244.15</v>
      </c>
      <c r="E994" s="149" t="s">
        <v>1363</v>
      </c>
    </row>
    <row r="995" spans="1:5" ht="10.5" customHeight="1">
      <c r="A995" s="56" t="s">
        <v>211</v>
      </c>
      <c r="B995" s="56" t="s">
        <v>55</v>
      </c>
      <c r="C995" s="66">
        <v>25000</v>
      </c>
      <c r="D995" s="66">
        <v>21244.15</v>
      </c>
      <c r="E995" s="149" t="s">
        <v>1363</v>
      </c>
    </row>
    <row r="996" spans="1:5" ht="10.5" customHeight="1">
      <c r="A996" s="178" t="s">
        <v>213</v>
      </c>
      <c r="B996" s="178" t="s">
        <v>57</v>
      </c>
      <c r="C996" s="108">
        <v>0</v>
      </c>
      <c r="D996" s="108">
        <v>21244.15</v>
      </c>
      <c r="E996" s="132" t="s">
        <v>167</v>
      </c>
    </row>
    <row r="997" spans="1:5" ht="10.5" customHeight="1">
      <c r="A997" s="89" t="s">
        <v>143</v>
      </c>
      <c r="B997" s="89"/>
      <c r="C997" s="90">
        <v>30000</v>
      </c>
      <c r="D997" s="90">
        <v>0</v>
      </c>
      <c r="E997" s="156" t="s">
        <v>167</v>
      </c>
    </row>
    <row r="998" spans="1:5" ht="10.5" customHeight="1">
      <c r="A998" s="203" t="s">
        <v>247</v>
      </c>
      <c r="B998" s="203"/>
      <c r="C998" s="204">
        <v>30000</v>
      </c>
      <c r="D998" s="204">
        <v>0</v>
      </c>
      <c r="E998" s="205" t="s">
        <v>167</v>
      </c>
    </row>
    <row r="999" spans="1:5" ht="10.5" customHeight="1">
      <c r="A999" s="206" t="s">
        <v>248</v>
      </c>
      <c r="B999" s="206"/>
      <c r="C999" s="207">
        <v>30000</v>
      </c>
      <c r="D999" s="207">
        <v>0</v>
      </c>
      <c r="E999" s="208" t="s">
        <v>167</v>
      </c>
    </row>
    <row r="1000" spans="1:5" ht="10.5" customHeight="1">
      <c r="A1000" s="56" t="s">
        <v>168</v>
      </c>
      <c r="B1000" s="56" t="s">
        <v>249</v>
      </c>
      <c r="C1000" s="66">
        <v>30000</v>
      </c>
      <c r="D1000" s="66">
        <v>0</v>
      </c>
      <c r="E1000" s="149" t="s">
        <v>167</v>
      </c>
    </row>
    <row r="1001" spans="1:5" ht="10.5" customHeight="1">
      <c r="A1001" s="56" t="s">
        <v>243</v>
      </c>
      <c r="B1001" s="56" t="s">
        <v>58</v>
      </c>
      <c r="C1001" s="66">
        <v>30000</v>
      </c>
      <c r="D1001" s="66">
        <v>0</v>
      </c>
      <c r="E1001" s="149" t="s">
        <v>167</v>
      </c>
    </row>
    <row r="1002" spans="1:5" ht="10.5" customHeight="1">
      <c r="A1002" s="56" t="s">
        <v>216</v>
      </c>
      <c r="B1002" s="56" t="s">
        <v>104</v>
      </c>
      <c r="C1002" s="66">
        <v>30000</v>
      </c>
      <c r="D1002" s="66">
        <v>0</v>
      </c>
      <c r="E1002" s="149" t="s">
        <v>167</v>
      </c>
    </row>
    <row r="1003" spans="1:5" ht="10.5" customHeight="1">
      <c r="A1003" s="89" t="s">
        <v>725</v>
      </c>
      <c r="B1003" s="89"/>
      <c r="C1003" s="90">
        <v>180000</v>
      </c>
      <c r="D1003" s="90">
        <v>138800</v>
      </c>
      <c r="E1003" s="156" t="s">
        <v>1364</v>
      </c>
    </row>
    <row r="1004" spans="1:5" ht="10.5" customHeight="1">
      <c r="A1004" s="203" t="s">
        <v>247</v>
      </c>
      <c r="B1004" s="203"/>
      <c r="C1004" s="204">
        <v>180000</v>
      </c>
      <c r="D1004" s="204">
        <v>138800</v>
      </c>
      <c r="E1004" s="205" t="s">
        <v>1364</v>
      </c>
    </row>
    <row r="1005" spans="1:5" ht="10.5" customHeight="1">
      <c r="A1005" s="206" t="s">
        <v>248</v>
      </c>
      <c r="B1005" s="206"/>
      <c r="C1005" s="207">
        <v>180000</v>
      </c>
      <c r="D1005" s="207">
        <v>138800</v>
      </c>
      <c r="E1005" s="208" t="s">
        <v>1364</v>
      </c>
    </row>
    <row r="1006" spans="1:5" ht="10.5" customHeight="1">
      <c r="A1006" s="56" t="s">
        <v>168</v>
      </c>
      <c r="B1006" s="56" t="s">
        <v>249</v>
      </c>
      <c r="C1006" s="66">
        <v>180000</v>
      </c>
      <c r="D1006" s="66">
        <v>138800</v>
      </c>
      <c r="E1006" s="149" t="s">
        <v>1364</v>
      </c>
    </row>
    <row r="1007" spans="1:5" ht="10.5" customHeight="1">
      <c r="A1007" s="56" t="s">
        <v>246</v>
      </c>
      <c r="B1007" s="56" t="s">
        <v>54</v>
      </c>
      <c r="C1007" s="66">
        <v>180000</v>
      </c>
      <c r="D1007" s="66">
        <v>138800</v>
      </c>
      <c r="E1007" s="149" t="s">
        <v>1364</v>
      </c>
    </row>
    <row r="1008" spans="1:5" ht="10.5" customHeight="1">
      <c r="A1008" s="56" t="s">
        <v>211</v>
      </c>
      <c r="B1008" s="56" t="s">
        <v>55</v>
      </c>
      <c r="C1008" s="66">
        <v>180000</v>
      </c>
      <c r="D1008" s="66">
        <v>138800</v>
      </c>
      <c r="E1008" s="149" t="s">
        <v>1364</v>
      </c>
    </row>
    <row r="1009" spans="1:5" ht="10.5" customHeight="1">
      <c r="A1009" s="178" t="s">
        <v>212</v>
      </c>
      <c r="B1009" s="178" t="s">
        <v>56</v>
      </c>
      <c r="C1009" s="108">
        <v>0</v>
      </c>
      <c r="D1009" s="108">
        <v>138800</v>
      </c>
      <c r="E1009" s="132" t="s">
        <v>167</v>
      </c>
    </row>
    <row r="1010" spans="1:5" ht="10.5" customHeight="1">
      <c r="A1010" s="89" t="s">
        <v>726</v>
      </c>
      <c r="B1010" s="89"/>
      <c r="C1010" s="90">
        <v>5000</v>
      </c>
      <c r="D1010" s="90">
        <v>5288.71</v>
      </c>
      <c r="E1010" s="156" t="s">
        <v>1365</v>
      </c>
    </row>
    <row r="1011" spans="1:5" ht="10.5" customHeight="1">
      <c r="A1011" s="203" t="s">
        <v>247</v>
      </c>
      <c r="B1011" s="203"/>
      <c r="C1011" s="204">
        <v>5000</v>
      </c>
      <c r="D1011" s="204">
        <v>5288.71</v>
      </c>
      <c r="E1011" s="205" t="s">
        <v>1365</v>
      </c>
    </row>
    <row r="1012" spans="1:5" ht="10.5" customHeight="1">
      <c r="A1012" s="206" t="s">
        <v>248</v>
      </c>
      <c r="B1012" s="206"/>
      <c r="C1012" s="207">
        <v>5000</v>
      </c>
      <c r="D1012" s="207">
        <v>5288.71</v>
      </c>
      <c r="E1012" s="208" t="s">
        <v>1365</v>
      </c>
    </row>
    <row r="1013" spans="1:5" ht="10.5" customHeight="1">
      <c r="A1013" s="56" t="s">
        <v>168</v>
      </c>
      <c r="B1013" s="56" t="s">
        <v>249</v>
      </c>
      <c r="C1013" s="66">
        <v>5000</v>
      </c>
      <c r="D1013" s="66">
        <v>5288.71</v>
      </c>
      <c r="E1013" s="149" t="s">
        <v>1365</v>
      </c>
    </row>
    <row r="1014" spans="1:5" ht="10.5" customHeight="1">
      <c r="A1014" s="56" t="s">
        <v>246</v>
      </c>
      <c r="B1014" s="56" t="s">
        <v>54</v>
      </c>
      <c r="C1014" s="66">
        <v>5000</v>
      </c>
      <c r="D1014" s="66">
        <v>5288.71</v>
      </c>
      <c r="E1014" s="149" t="s">
        <v>1365</v>
      </c>
    </row>
    <row r="1015" spans="1:5" ht="10.5" customHeight="1">
      <c r="A1015" s="56" t="s">
        <v>211</v>
      </c>
      <c r="B1015" s="56" t="s">
        <v>55</v>
      </c>
      <c r="C1015" s="66">
        <v>5000</v>
      </c>
      <c r="D1015" s="66">
        <v>5288.71</v>
      </c>
      <c r="E1015" s="149" t="s">
        <v>1365</v>
      </c>
    </row>
    <row r="1016" spans="1:5" ht="10.5" customHeight="1">
      <c r="A1016" s="178" t="s">
        <v>213</v>
      </c>
      <c r="B1016" s="178" t="s">
        <v>57</v>
      </c>
      <c r="C1016" s="108">
        <v>0</v>
      </c>
      <c r="D1016" s="108">
        <v>5288.71</v>
      </c>
      <c r="E1016" s="132" t="s">
        <v>167</v>
      </c>
    </row>
    <row r="1017" spans="1:5" ht="10.5" customHeight="1">
      <c r="A1017" s="87" t="s">
        <v>144</v>
      </c>
      <c r="B1017" s="87"/>
      <c r="C1017" s="88">
        <v>240000</v>
      </c>
      <c r="D1017" s="88">
        <v>120398.32</v>
      </c>
      <c r="E1017" s="155" t="s">
        <v>657</v>
      </c>
    </row>
    <row r="1018" spans="1:5" ht="10.5" customHeight="1">
      <c r="A1018" s="89" t="s">
        <v>145</v>
      </c>
      <c r="B1018" s="89"/>
      <c r="C1018" s="90">
        <v>70000</v>
      </c>
      <c r="D1018" s="90">
        <v>52898.32</v>
      </c>
      <c r="E1018" s="156" t="s">
        <v>1366</v>
      </c>
    </row>
    <row r="1019" spans="1:5" ht="10.5" customHeight="1">
      <c r="A1019" s="203" t="s">
        <v>247</v>
      </c>
      <c r="B1019" s="203"/>
      <c r="C1019" s="204">
        <v>70000</v>
      </c>
      <c r="D1019" s="204">
        <v>52898.32</v>
      </c>
      <c r="E1019" s="205" t="s">
        <v>1366</v>
      </c>
    </row>
    <row r="1020" spans="1:5" ht="10.5" customHeight="1">
      <c r="A1020" s="206" t="s">
        <v>248</v>
      </c>
      <c r="B1020" s="206"/>
      <c r="C1020" s="207">
        <v>70000</v>
      </c>
      <c r="D1020" s="207">
        <v>52898.32</v>
      </c>
      <c r="E1020" s="208" t="s">
        <v>1366</v>
      </c>
    </row>
    <row r="1021" spans="1:5" ht="10.5" customHeight="1">
      <c r="A1021" s="56" t="s">
        <v>168</v>
      </c>
      <c r="B1021" s="56" t="s">
        <v>249</v>
      </c>
      <c r="C1021" s="66">
        <v>70000</v>
      </c>
      <c r="D1021" s="66">
        <v>52898.32</v>
      </c>
      <c r="E1021" s="149" t="s">
        <v>1366</v>
      </c>
    </row>
    <row r="1022" spans="1:5" ht="10.5" customHeight="1">
      <c r="A1022" s="56" t="s">
        <v>243</v>
      </c>
      <c r="B1022" s="56" t="s">
        <v>58</v>
      </c>
      <c r="C1022" s="66">
        <v>70000</v>
      </c>
      <c r="D1022" s="66">
        <v>52898.32</v>
      </c>
      <c r="E1022" s="149" t="s">
        <v>1366</v>
      </c>
    </row>
    <row r="1023" spans="1:5" ht="10.5" customHeight="1">
      <c r="A1023" s="56" t="s">
        <v>214</v>
      </c>
      <c r="B1023" s="56" t="s">
        <v>9</v>
      </c>
      <c r="C1023" s="66">
        <v>70000</v>
      </c>
      <c r="D1023" s="66">
        <v>52898.32</v>
      </c>
      <c r="E1023" s="149" t="s">
        <v>1366</v>
      </c>
    </row>
    <row r="1024" spans="1:5" ht="10.5" customHeight="1">
      <c r="A1024" s="178" t="s">
        <v>215</v>
      </c>
      <c r="B1024" s="178" t="s">
        <v>59</v>
      </c>
      <c r="C1024" s="108">
        <v>0</v>
      </c>
      <c r="D1024" s="108">
        <v>52898.32</v>
      </c>
      <c r="E1024" s="132" t="s">
        <v>167</v>
      </c>
    </row>
    <row r="1025" spans="1:5" ht="10.5" customHeight="1">
      <c r="A1025" s="89" t="s">
        <v>727</v>
      </c>
      <c r="B1025" s="89"/>
      <c r="C1025" s="90">
        <v>20000</v>
      </c>
      <c r="D1025" s="90">
        <v>42500</v>
      </c>
      <c r="E1025" s="156" t="s">
        <v>1367</v>
      </c>
    </row>
    <row r="1026" spans="1:5" ht="10.5" customHeight="1">
      <c r="A1026" s="203" t="s">
        <v>247</v>
      </c>
      <c r="B1026" s="203"/>
      <c r="C1026" s="204">
        <v>20000</v>
      </c>
      <c r="D1026" s="204">
        <v>42500</v>
      </c>
      <c r="E1026" s="205" t="s">
        <v>1367</v>
      </c>
    </row>
    <row r="1027" spans="1:5" ht="10.5" customHeight="1">
      <c r="A1027" s="206" t="s">
        <v>248</v>
      </c>
      <c r="B1027" s="206"/>
      <c r="C1027" s="207">
        <v>20000</v>
      </c>
      <c r="D1027" s="207">
        <v>42500</v>
      </c>
      <c r="E1027" s="208" t="s">
        <v>1367</v>
      </c>
    </row>
    <row r="1028" spans="1:5" ht="10.5" customHeight="1">
      <c r="A1028" s="56" t="s">
        <v>168</v>
      </c>
      <c r="B1028" s="56" t="s">
        <v>249</v>
      </c>
      <c r="C1028" s="66">
        <v>20000</v>
      </c>
      <c r="D1028" s="66">
        <v>42500</v>
      </c>
      <c r="E1028" s="149" t="s">
        <v>1367</v>
      </c>
    </row>
    <row r="1029" spans="1:5" ht="10.5" customHeight="1">
      <c r="A1029" s="56" t="s">
        <v>243</v>
      </c>
      <c r="B1029" s="56" t="s">
        <v>58</v>
      </c>
      <c r="C1029" s="66">
        <v>20000</v>
      </c>
      <c r="D1029" s="66">
        <v>42500</v>
      </c>
      <c r="E1029" s="149" t="s">
        <v>1367</v>
      </c>
    </row>
    <row r="1030" spans="1:5" ht="10.5" customHeight="1">
      <c r="A1030" s="56" t="s">
        <v>214</v>
      </c>
      <c r="B1030" s="56" t="s">
        <v>9</v>
      </c>
      <c r="C1030" s="66">
        <v>20000</v>
      </c>
      <c r="D1030" s="66">
        <v>42500</v>
      </c>
      <c r="E1030" s="149" t="s">
        <v>1367</v>
      </c>
    </row>
    <row r="1031" spans="1:5" ht="10.5" customHeight="1">
      <c r="A1031" s="178" t="s">
        <v>215</v>
      </c>
      <c r="B1031" s="178" t="s">
        <v>59</v>
      </c>
      <c r="C1031" s="108">
        <v>0</v>
      </c>
      <c r="D1031" s="108">
        <v>42500</v>
      </c>
      <c r="E1031" s="132" t="s">
        <v>167</v>
      </c>
    </row>
    <row r="1032" spans="1:5" ht="10.5" customHeight="1">
      <c r="A1032" s="89" t="s">
        <v>159</v>
      </c>
      <c r="B1032" s="89"/>
      <c r="C1032" s="90">
        <v>80000</v>
      </c>
      <c r="D1032" s="90">
        <v>0</v>
      </c>
      <c r="E1032" s="156" t="s">
        <v>167</v>
      </c>
    </row>
    <row r="1033" spans="1:5" ht="10.5" customHeight="1">
      <c r="A1033" s="203" t="s">
        <v>247</v>
      </c>
      <c r="B1033" s="203"/>
      <c r="C1033" s="204">
        <v>80000</v>
      </c>
      <c r="D1033" s="204">
        <v>0</v>
      </c>
      <c r="E1033" s="205" t="s">
        <v>167</v>
      </c>
    </row>
    <row r="1034" spans="1:5" ht="10.5" customHeight="1">
      <c r="A1034" s="206" t="s">
        <v>248</v>
      </c>
      <c r="B1034" s="206"/>
      <c r="C1034" s="207">
        <v>80000</v>
      </c>
      <c r="D1034" s="207">
        <v>0</v>
      </c>
      <c r="E1034" s="208" t="s">
        <v>167</v>
      </c>
    </row>
    <row r="1035" spans="1:5" ht="10.5" customHeight="1">
      <c r="A1035" s="56" t="s">
        <v>168</v>
      </c>
      <c r="B1035" s="56" t="s">
        <v>249</v>
      </c>
      <c r="C1035" s="66">
        <v>80000</v>
      </c>
      <c r="D1035" s="66">
        <v>0</v>
      </c>
      <c r="E1035" s="149" t="s">
        <v>167</v>
      </c>
    </row>
    <row r="1036" spans="1:5" ht="10.5" customHeight="1">
      <c r="A1036" s="56" t="s">
        <v>243</v>
      </c>
      <c r="B1036" s="56" t="s">
        <v>58</v>
      </c>
      <c r="C1036" s="66">
        <v>80000</v>
      </c>
      <c r="D1036" s="66">
        <v>0</v>
      </c>
      <c r="E1036" s="149" t="s">
        <v>167</v>
      </c>
    </row>
    <row r="1037" spans="1:5" ht="10.5" customHeight="1">
      <c r="A1037" s="56" t="s">
        <v>214</v>
      </c>
      <c r="B1037" s="56" t="s">
        <v>9</v>
      </c>
      <c r="C1037" s="66">
        <v>80000</v>
      </c>
      <c r="D1037" s="66">
        <v>0</v>
      </c>
      <c r="E1037" s="149" t="s">
        <v>167</v>
      </c>
    </row>
    <row r="1038" spans="1:5" ht="10.5" customHeight="1">
      <c r="A1038" s="89" t="s">
        <v>146</v>
      </c>
      <c r="B1038" s="89"/>
      <c r="C1038" s="90">
        <v>70000</v>
      </c>
      <c r="D1038" s="90">
        <v>25000</v>
      </c>
      <c r="E1038" s="156" t="s">
        <v>1368</v>
      </c>
    </row>
    <row r="1039" spans="1:5" ht="10.5" customHeight="1">
      <c r="A1039" s="203" t="s">
        <v>247</v>
      </c>
      <c r="B1039" s="203"/>
      <c r="C1039" s="204">
        <v>70000</v>
      </c>
      <c r="D1039" s="204">
        <v>25000</v>
      </c>
      <c r="E1039" s="205" t="s">
        <v>1368</v>
      </c>
    </row>
    <row r="1040" spans="1:5" ht="10.5" customHeight="1">
      <c r="A1040" s="206" t="s">
        <v>248</v>
      </c>
      <c r="B1040" s="206"/>
      <c r="C1040" s="207">
        <v>70000</v>
      </c>
      <c r="D1040" s="207">
        <v>25000</v>
      </c>
      <c r="E1040" s="208" t="s">
        <v>1368</v>
      </c>
    </row>
    <row r="1041" spans="1:5" ht="10.5" customHeight="1">
      <c r="A1041" s="56" t="s">
        <v>168</v>
      </c>
      <c r="B1041" s="56" t="s">
        <v>249</v>
      </c>
      <c r="C1041" s="66">
        <v>70000</v>
      </c>
      <c r="D1041" s="66">
        <v>25000</v>
      </c>
      <c r="E1041" s="149" t="s">
        <v>1368</v>
      </c>
    </row>
    <row r="1042" spans="1:5" ht="10.5" customHeight="1">
      <c r="A1042" s="56" t="s">
        <v>243</v>
      </c>
      <c r="B1042" s="56" t="s">
        <v>58</v>
      </c>
      <c r="C1042" s="66">
        <v>70000</v>
      </c>
      <c r="D1042" s="66">
        <v>25000</v>
      </c>
      <c r="E1042" s="149" t="s">
        <v>1368</v>
      </c>
    </row>
    <row r="1043" spans="1:5" ht="10.5" customHeight="1">
      <c r="A1043" s="56" t="s">
        <v>214</v>
      </c>
      <c r="B1043" s="56" t="s">
        <v>9</v>
      </c>
      <c r="C1043" s="66">
        <v>70000</v>
      </c>
      <c r="D1043" s="66">
        <v>25000</v>
      </c>
      <c r="E1043" s="149" t="s">
        <v>1368</v>
      </c>
    </row>
    <row r="1044" spans="1:5" ht="10.5" customHeight="1">
      <c r="A1044" s="178" t="s">
        <v>215</v>
      </c>
      <c r="B1044" s="178" t="s">
        <v>59</v>
      </c>
      <c r="C1044" s="108">
        <v>0</v>
      </c>
      <c r="D1044" s="108">
        <v>25000</v>
      </c>
      <c r="E1044" s="132" t="s">
        <v>167</v>
      </c>
    </row>
    <row r="1045" spans="1:5" ht="10.5" customHeight="1">
      <c r="A1045" s="87" t="s">
        <v>147</v>
      </c>
      <c r="B1045" s="87"/>
      <c r="C1045" s="88">
        <v>100000</v>
      </c>
      <c r="D1045" s="88">
        <v>56500</v>
      </c>
      <c r="E1045" s="155" t="s">
        <v>1369</v>
      </c>
    </row>
    <row r="1046" spans="1:5" ht="10.5" customHeight="1">
      <c r="A1046" s="89" t="s">
        <v>148</v>
      </c>
      <c r="B1046" s="89"/>
      <c r="C1046" s="90">
        <v>100000</v>
      </c>
      <c r="D1046" s="90">
        <v>56500</v>
      </c>
      <c r="E1046" s="156" t="s">
        <v>1369</v>
      </c>
    </row>
    <row r="1047" spans="1:5" ht="10.5" customHeight="1">
      <c r="A1047" s="203" t="s">
        <v>247</v>
      </c>
      <c r="B1047" s="203"/>
      <c r="C1047" s="204">
        <v>100000</v>
      </c>
      <c r="D1047" s="204">
        <v>56500</v>
      </c>
      <c r="E1047" s="205" t="s">
        <v>1369</v>
      </c>
    </row>
    <row r="1048" spans="1:5" ht="10.5" customHeight="1">
      <c r="A1048" s="206" t="s">
        <v>248</v>
      </c>
      <c r="B1048" s="206"/>
      <c r="C1048" s="207">
        <v>100000</v>
      </c>
      <c r="D1048" s="207">
        <v>56500</v>
      </c>
      <c r="E1048" s="208" t="s">
        <v>1369</v>
      </c>
    </row>
    <row r="1049" spans="1:5" ht="10.5" customHeight="1">
      <c r="A1049" s="56" t="s">
        <v>168</v>
      </c>
      <c r="B1049" s="56" t="s">
        <v>249</v>
      </c>
      <c r="C1049" s="66">
        <v>100000</v>
      </c>
      <c r="D1049" s="66">
        <v>56500</v>
      </c>
      <c r="E1049" s="149" t="s">
        <v>1369</v>
      </c>
    </row>
    <row r="1050" spans="1:5" ht="10.5" customHeight="1">
      <c r="A1050" s="56" t="s">
        <v>246</v>
      </c>
      <c r="B1050" s="56" t="s">
        <v>54</v>
      </c>
      <c r="C1050" s="66">
        <v>100000</v>
      </c>
      <c r="D1050" s="66">
        <v>56500</v>
      </c>
      <c r="E1050" s="149" t="s">
        <v>1369</v>
      </c>
    </row>
    <row r="1051" spans="1:5" ht="10.5" customHeight="1">
      <c r="A1051" s="56" t="s">
        <v>211</v>
      </c>
      <c r="B1051" s="56" t="s">
        <v>55</v>
      </c>
      <c r="C1051" s="66">
        <v>100000</v>
      </c>
      <c r="D1051" s="66">
        <v>56500</v>
      </c>
      <c r="E1051" s="149" t="s">
        <v>1369</v>
      </c>
    </row>
    <row r="1052" spans="1:5" ht="10.5" customHeight="1">
      <c r="A1052" s="178" t="s">
        <v>212</v>
      </c>
      <c r="B1052" s="178" t="s">
        <v>56</v>
      </c>
      <c r="C1052" s="108">
        <v>0</v>
      </c>
      <c r="D1052" s="108">
        <v>56500</v>
      </c>
      <c r="E1052" s="132" t="s">
        <v>167</v>
      </c>
    </row>
    <row r="1053" spans="1:5" ht="10.5" customHeight="1">
      <c r="A1053" s="152" t="s">
        <v>260</v>
      </c>
      <c r="B1053" s="152"/>
      <c r="C1053" s="153">
        <v>7206300</v>
      </c>
      <c r="D1053" s="153">
        <v>1278420.33</v>
      </c>
      <c r="E1053" s="154" t="s">
        <v>1370</v>
      </c>
    </row>
    <row r="1054" spans="1:5" ht="10.5" customHeight="1">
      <c r="A1054" s="87" t="s">
        <v>149</v>
      </c>
      <c r="B1054" s="87"/>
      <c r="C1054" s="88">
        <v>1957300</v>
      </c>
      <c r="D1054" s="88">
        <v>847400</v>
      </c>
      <c r="E1054" s="155" t="s">
        <v>1371</v>
      </c>
    </row>
    <row r="1055" spans="1:5" ht="10.5" customHeight="1">
      <c r="A1055" s="89" t="s">
        <v>150</v>
      </c>
      <c r="B1055" s="89"/>
      <c r="C1055" s="90">
        <v>1110000</v>
      </c>
      <c r="D1055" s="90">
        <v>595320</v>
      </c>
      <c r="E1055" s="156" t="s">
        <v>1372</v>
      </c>
    </row>
    <row r="1056" spans="1:5" ht="10.5" customHeight="1">
      <c r="A1056" s="203" t="s">
        <v>247</v>
      </c>
      <c r="B1056" s="203"/>
      <c r="C1056" s="204">
        <v>1090000</v>
      </c>
      <c r="D1056" s="204">
        <v>588340</v>
      </c>
      <c r="E1056" s="205" t="s">
        <v>1373</v>
      </c>
    </row>
    <row r="1057" spans="1:5" ht="10.5" customHeight="1">
      <c r="A1057" s="206" t="s">
        <v>248</v>
      </c>
      <c r="B1057" s="206"/>
      <c r="C1057" s="207">
        <v>1090000</v>
      </c>
      <c r="D1057" s="207">
        <v>588340</v>
      </c>
      <c r="E1057" s="208" t="s">
        <v>1373</v>
      </c>
    </row>
    <row r="1058" spans="1:5" ht="10.5" customHeight="1">
      <c r="A1058" s="56" t="s">
        <v>168</v>
      </c>
      <c r="B1058" s="56" t="s">
        <v>249</v>
      </c>
      <c r="C1058" s="66">
        <v>1090000</v>
      </c>
      <c r="D1058" s="66">
        <v>588340</v>
      </c>
      <c r="E1058" s="149" t="s">
        <v>1373</v>
      </c>
    </row>
    <row r="1059" spans="1:5" ht="10.5" customHeight="1">
      <c r="A1059" s="56" t="s">
        <v>239</v>
      </c>
      <c r="B1059" s="56" t="s">
        <v>10</v>
      </c>
      <c r="C1059" s="66">
        <v>990000</v>
      </c>
      <c r="D1059" s="66">
        <v>505000</v>
      </c>
      <c r="E1059" s="149" t="s">
        <v>1374</v>
      </c>
    </row>
    <row r="1060" spans="1:5" ht="10.5" customHeight="1">
      <c r="A1060" s="56" t="s">
        <v>170</v>
      </c>
      <c r="B1060" s="56" t="s">
        <v>11</v>
      </c>
      <c r="C1060" s="66">
        <v>990000</v>
      </c>
      <c r="D1060" s="66">
        <v>505000</v>
      </c>
      <c r="E1060" s="149" t="s">
        <v>1374</v>
      </c>
    </row>
    <row r="1061" spans="1:5" ht="10.5" customHeight="1">
      <c r="A1061" s="178" t="s">
        <v>171</v>
      </c>
      <c r="B1061" s="178" t="s">
        <v>12</v>
      </c>
      <c r="C1061" s="108">
        <v>0</v>
      </c>
      <c r="D1061" s="108">
        <v>505000</v>
      </c>
      <c r="E1061" s="132" t="s">
        <v>167</v>
      </c>
    </row>
    <row r="1062" spans="1:5" ht="10.5" customHeight="1">
      <c r="A1062" s="56" t="s">
        <v>240</v>
      </c>
      <c r="B1062" s="56" t="s">
        <v>17</v>
      </c>
      <c r="C1062" s="66">
        <v>100000</v>
      </c>
      <c r="D1062" s="66">
        <v>83340</v>
      </c>
      <c r="E1062" s="149" t="s">
        <v>1375</v>
      </c>
    </row>
    <row r="1063" spans="1:5" ht="10.5" customHeight="1">
      <c r="A1063" s="56" t="s">
        <v>182</v>
      </c>
      <c r="B1063" s="56" t="s">
        <v>23</v>
      </c>
      <c r="C1063" s="66">
        <v>100000</v>
      </c>
      <c r="D1063" s="66">
        <v>83340</v>
      </c>
      <c r="E1063" s="149" t="s">
        <v>1375</v>
      </c>
    </row>
    <row r="1064" spans="1:5" ht="10.5" customHeight="1">
      <c r="A1064" s="178" t="s">
        <v>183</v>
      </c>
      <c r="B1064" s="178" t="s">
        <v>24</v>
      </c>
      <c r="C1064" s="108">
        <v>0</v>
      </c>
      <c r="D1064" s="108">
        <v>16815</v>
      </c>
      <c r="E1064" s="132" t="s">
        <v>167</v>
      </c>
    </row>
    <row r="1065" spans="1:5" ht="10.5" customHeight="1">
      <c r="A1065" s="178" t="s">
        <v>184</v>
      </c>
      <c r="B1065" s="178" t="s">
        <v>25</v>
      </c>
      <c r="C1065" s="108">
        <v>0</v>
      </c>
      <c r="D1065" s="108">
        <v>66525</v>
      </c>
      <c r="E1065" s="132" t="s">
        <v>167</v>
      </c>
    </row>
    <row r="1066" spans="1:5" ht="10.5" customHeight="1">
      <c r="A1066" s="203" t="s">
        <v>1252</v>
      </c>
      <c r="B1066" s="203"/>
      <c r="C1066" s="204">
        <v>20000</v>
      </c>
      <c r="D1066" s="204">
        <v>6980</v>
      </c>
      <c r="E1066" s="205" t="s">
        <v>1283</v>
      </c>
    </row>
    <row r="1067" spans="1:5" ht="10.5" customHeight="1">
      <c r="A1067" s="206" t="s">
        <v>1272</v>
      </c>
      <c r="B1067" s="206"/>
      <c r="C1067" s="207">
        <v>10000</v>
      </c>
      <c r="D1067" s="207">
        <v>3900</v>
      </c>
      <c r="E1067" s="208" t="s">
        <v>1376</v>
      </c>
    </row>
    <row r="1068" spans="1:5" ht="10.5" customHeight="1">
      <c r="A1068" s="56" t="s">
        <v>168</v>
      </c>
      <c r="B1068" s="56" t="s">
        <v>249</v>
      </c>
      <c r="C1068" s="66">
        <v>10000</v>
      </c>
      <c r="D1068" s="66">
        <v>3900</v>
      </c>
      <c r="E1068" s="149" t="s">
        <v>1376</v>
      </c>
    </row>
    <row r="1069" spans="1:5" ht="10.5" customHeight="1">
      <c r="A1069" s="56" t="s">
        <v>240</v>
      </c>
      <c r="B1069" s="56" t="s">
        <v>17</v>
      </c>
      <c r="C1069" s="66">
        <v>10000</v>
      </c>
      <c r="D1069" s="66">
        <v>3900</v>
      </c>
      <c r="E1069" s="149" t="s">
        <v>1376</v>
      </c>
    </row>
    <row r="1070" spans="1:5" ht="10.5" customHeight="1">
      <c r="A1070" s="56" t="s">
        <v>182</v>
      </c>
      <c r="B1070" s="56" t="s">
        <v>23</v>
      </c>
      <c r="C1070" s="66">
        <v>10000</v>
      </c>
      <c r="D1070" s="66">
        <v>3900</v>
      </c>
      <c r="E1070" s="149" t="s">
        <v>1376</v>
      </c>
    </row>
    <row r="1071" spans="1:5" ht="10.5" customHeight="1">
      <c r="A1071" s="178" t="s">
        <v>184</v>
      </c>
      <c r="B1071" s="178" t="s">
        <v>25</v>
      </c>
      <c r="C1071" s="108">
        <v>0</v>
      </c>
      <c r="D1071" s="108">
        <v>3900</v>
      </c>
      <c r="E1071" s="132" t="s">
        <v>167</v>
      </c>
    </row>
    <row r="1072" spans="1:5" ht="10.5" customHeight="1">
      <c r="A1072" s="206" t="s">
        <v>1284</v>
      </c>
      <c r="B1072" s="206"/>
      <c r="C1072" s="207">
        <v>10000</v>
      </c>
      <c r="D1072" s="207">
        <v>3080</v>
      </c>
      <c r="E1072" s="208" t="s">
        <v>1377</v>
      </c>
    </row>
    <row r="1073" spans="1:5" ht="10.5" customHeight="1">
      <c r="A1073" s="56" t="s">
        <v>168</v>
      </c>
      <c r="B1073" s="56" t="s">
        <v>249</v>
      </c>
      <c r="C1073" s="66">
        <v>10000</v>
      </c>
      <c r="D1073" s="66">
        <v>3080</v>
      </c>
      <c r="E1073" s="149" t="s">
        <v>1377</v>
      </c>
    </row>
    <row r="1074" spans="1:5" ht="10.5" customHeight="1">
      <c r="A1074" s="56" t="s">
        <v>240</v>
      </c>
      <c r="B1074" s="56" t="s">
        <v>17</v>
      </c>
      <c r="C1074" s="66">
        <v>10000</v>
      </c>
      <c r="D1074" s="66">
        <v>3080</v>
      </c>
      <c r="E1074" s="149" t="s">
        <v>1377</v>
      </c>
    </row>
    <row r="1075" spans="1:5" ht="10.5" customHeight="1">
      <c r="A1075" s="56" t="s">
        <v>182</v>
      </c>
      <c r="B1075" s="56" t="s">
        <v>23</v>
      </c>
      <c r="C1075" s="66">
        <v>10000</v>
      </c>
      <c r="D1075" s="66">
        <v>3080</v>
      </c>
      <c r="E1075" s="149" t="s">
        <v>1377</v>
      </c>
    </row>
    <row r="1076" spans="1:5" ht="10.5" customHeight="1">
      <c r="A1076" s="178" t="s">
        <v>184</v>
      </c>
      <c r="B1076" s="178" t="s">
        <v>25</v>
      </c>
      <c r="C1076" s="108">
        <v>0</v>
      </c>
      <c r="D1076" s="108">
        <v>3080</v>
      </c>
      <c r="E1076" s="132" t="s">
        <v>167</v>
      </c>
    </row>
    <row r="1077" spans="1:5" ht="10.5" customHeight="1">
      <c r="A1077" s="89" t="s">
        <v>160</v>
      </c>
      <c r="B1077" s="89"/>
      <c r="C1077" s="90">
        <v>847300</v>
      </c>
      <c r="D1077" s="90">
        <v>252080</v>
      </c>
      <c r="E1077" s="156" t="s">
        <v>1378</v>
      </c>
    </row>
    <row r="1078" spans="1:5" ht="10.5" customHeight="1">
      <c r="A1078" s="203" t="s">
        <v>1196</v>
      </c>
      <c r="B1078" s="203"/>
      <c r="C1078" s="204">
        <v>762300</v>
      </c>
      <c r="D1078" s="204">
        <v>192720</v>
      </c>
      <c r="E1078" s="205" t="s">
        <v>1379</v>
      </c>
    </row>
    <row r="1079" spans="1:5" ht="10.5" customHeight="1">
      <c r="A1079" s="206" t="s">
        <v>1380</v>
      </c>
      <c r="B1079" s="206"/>
      <c r="C1079" s="207">
        <v>762300</v>
      </c>
      <c r="D1079" s="207">
        <v>192720</v>
      </c>
      <c r="E1079" s="208" t="s">
        <v>1379</v>
      </c>
    </row>
    <row r="1080" spans="1:5" ht="10.5" customHeight="1">
      <c r="A1080" s="56" t="s">
        <v>168</v>
      </c>
      <c r="B1080" s="56" t="s">
        <v>249</v>
      </c>
      <c r="C1080" s="66">
        <v>750000</v>
      </c>
      <c r="D1080" s="66">
        <v>192720</v>
      </c>
      <c r="E1080" s="149" t="s">
        <v>1381</v>
      </c>
    </row>
    <row r="1081" spans="1:5" ht="10.5" customHeight="1">
      <c r="A1081" s="56" t="s">
        <v>239</v>
      </c>
      <c r="B1081" s="56" t="s">
        <v>10</v>
      </c>
      <c r="C1081" s="66">
        <v>448000</v>
      </c>
      <c r="D1081" s="66">
        <v>120754</v>
      </c>
      <c r="E1081" s="149" t="s">
        <v>1382</v>
      </c>
    </row>
    <row r="1082" spans="1:5" ht="10.5" customHeight="1">
      <c r="A1082" s="56" t="s">
        <v>170</v>
      </c>
      <c r="B1082" s="56" t="s">
        <v>11</v>
      </c>
      <c r="C1082" s="66">
        <v>180000</v>
      </c>
      <c r="D1082" s="66">
        <v>7005</v>
      </c>
      <c r="E1082" s="149" t="s">
        <v>1383</v>
      </c>
    </row>
    <row r="1083" spans="1:5" ht="10.5" customHeight="1">
      <c r="A1083" s="178" t="s">
        <v>171</v>
      </c>
      <c r="B1083" s="178" t="s">
        <v>12</v>
      </c>
      <c r="C1083" s="108">
        <v>0</v>
      </c>
      <c r="D1083" s="108">
        <v>7005</v>
      </c>
      <c r="E1083" s="132" t="s">
        <v>167</v>
      </c>
    </row>
    <row r="1084" spans="1:5" ht="10.5" customHeight="1">
      <c r="A1084" s="56" t="s">
        <v>172</v>
      </c>
      <c r="B1084" s="56" t="s">
        <v>13</v>
      </c>
      <c r="C1084" s="66">
        <v>53000</v>
      </c>
      <c r="D1084" s="66">
        <v>28700</v>
      </c>
      <c r="E1084" s="149" t="s">
        <v>1384</v>
      </c>
    </row>
    <row r="1085" spans="1:5" ht="10.5" customHeight="1">
      <c r="A1085" s="178" t="s">
        <v>173</v>
      </c>
      <c r="B1085" s="178" t="s">
        <v>13</v>
      </c>
      <c r="C1085" s="108">
        <v>0</v>
      </c>
      <c r="D1085" s="108">
        <v>28700</v>
      </c>
      <c r="E1085" s="132" t="s">
        <v>167</v>
      </c>
    </row>
    <row r="1086" spans="1:5" ht="10.5" customHeight="1">
      <c r="A1086" s="56" t="s">
        <v>174</v>
      </c>
      <c r="B1086" s="56" t="s">
        <v>14</v>
      </c>
      <c r="C1086" s="66">
        <v>215000</v>
      </c>
      <c r="D1086" s="66">
        <v>85049</v>
      </c>
      <c r="E1086" s="149" t="s">
        <v>1385</v>
      </c>
    </row>
    <row r="1087" spans="1:5" ht="10.5" customHeight="1">
      <c r="A1087" s="178" t="s">
        <v>175</v>
      </c>
      <c r="B1087" s="178" t="s">
        <v>15</v>
      </c>
      <c r="C1087" s="108">
        <v>0</v>
      </c>
      <c r="D1087" s="108">
        <v>83670</v>
      </c>
      <c r="E1087" s="132" t="s">
        <v>167</v>
      </c>
    </row>
    <row r="1088" spans="1:5" ht="10.5" customHeight="1">
      <c r="A1088" s="178" t="s">
        <v>176</v>
      </c>
      <c r="B1088" s="178" t="s">
        <v>16</v>
      </c>
      <c r="C1088" s="108">
        <v>0</v>
      </c>
      <c r="D1088" s="108">
        <v>1379</v>
      </c>
      <c r="E1088" s="132" t="s">
        <v>167</v>
      </c>
    </row>
    <row r="1089" spans="1:5" ht="10.5" customHeight="1">
      <c r="A1089" s="56" t="s">
        <v>240</v>
      </c>
      <c r="B1089" s="56" t="s">
        <v>17</v>
      </c>
      <c r="C1089" s="66">
        <v>297000</v>
      </c>
      <c r="D1089" s="66">
        <v>70128</v>
      </c>
      <c r="E1089" s="149" t="s">
        <v>1386</v>
      </c>
    </row>
    <row r="1090" spans="1:5" ht="10.5" customHeight="1">
      <c r="A1090" s="56" t="s">
        <v>177</v>
      </c>
      <c r="B1090" s="56" t="s">
        <v>18</v>
      </c>
      <c r="C1090" s="66">
        <v>30000</v>
      </c>
      <c r="D1090" s="66">
        <v>5286</v>
      </c>
      <c r="E1090" s="149" t="s">
        <v>1387</v>
      </c>
    </row>
    <row r="1091" spans="1:5" ht="10.5" customHeight="1">
      <c r="A1091" s="178" t="s">
        <v>180</v>
      </c>
      <c r="B1091" s="178" t="s">
        <v>21</v>
      </c>
      <c r="C1091" s="108">
        <v>0</v>
      </c>
      <c r="D1091" s="108">
        <v>945</v>
      </c>
      <c r="E1091" s="132" t="s">
        <v>167</v>
      </c>
    </row>
    <row r="1092" spans="1:5" ht="10.5" customHeight="1">
      <c r="A1092" s="178" t="s">
        <v>181</v>
      </c>
      <c r="B1092" s="178" t="s">
        <v>22</v>
      </c>
      <c r="C1092" s="108">
        <v>0</v>
      </c>
      <c r="D1092" s="108">
        <v>4341</v>
      </c>
      <c r="E1092" s="132" t="s">
        <v>167</v>
      </c>
    </row>
    <row r="1093" spans="1:5" ht="10.5" customHeight="1">
      <c r="A1093" s="56" t="s">
        <v>182</v>
      </c>
      <c r="B1093" s="56" t="s">
        <v>23</v>
      </c>
      <c r="C1093" s="66">
        <v>200000</v>
      </c>
      <c r="D1093" s="66">
        <v>48600</v>
      </c>
      <c r="E1093" s="149" t="s">
        <v>1388</v>
      </c>
    </row>
    <row r="1094" spans="1:5" ht="10.5" customHeight="1">
      <c r="A1094" s="178" t="s">
        <v>183</v>
      </c>
      <c r="B1094" s="178" t="s">
        <v>24</v>
      </c>
      <c r="C1094" s="108">
        <v>0</v>
      </c>
      <c r="D1094" s="108">
        <v>21002</v>
      </c>
      <c r="E1094" s="132" t="s">
        <v>167</v>
      </c>
    </row>
    <row r="1095" spans="1:5" ht="10.5" customHeight="1">
      <c r="A1095" s="178" t="s">
        <v>185</v>
      </c>
      <c r="B1095" s="178" t="s">
        <v>26</v>
      </c>
      <c r="C1095" s="108">
        <v>0</v>
      </c>
      <c r="D1095" s="108">
        <v>19083</v>
      </c>
      <c r="E1095" s="132" t="s">
        <v>167</v>
      </c>
    </row>
    <row r="1096" spans="1:5" ht="10.5" customHeight="1">
      <c r="A1096" s="178" t="s">
        <v>186</v>
      </c>
      <c r="B1096" s="178" t="s">
        <v>27</v>
      </c>
      <c r="C1096" s="108">
        <v>0</v>
      </c>
      <c r="D1096" s="108">
        <v>2089</v>
      </c>
      <c r="E1096" s="132" t="s">
        <v>167</v>
      </c>
    </row>
    <row r="1097" spans="1:5" ht="10.5" customHeight="1">
      <c r="A1097" s="178" t="s">
        <v>187</v>
      </c>
      <c r="B1097" s="178" t="s">
        <v>28</v>
      </c>
      <c r="C1097" s="108">
        <v>0</v>
      </c>
      <c r="D1097" s="108">
        <v>3973</v>
      </c>
      <c r="E1097" s="132" t="s">
        <v>167</v>
      </c>
    </row>
    <row r="1098" spans="1:5" ht="10.5" customHeight="1">
      <c r="A1098" s="178" t="s">
        <v>188</v>
      </c>
      <c r="B1098" s="178" t="s">
        <v>29</v>
      </c>
      <c r="C1098" s="108">
        <v>0</v>
      </c>
      <c r="D1098" s="108">
        <v>2453</v>
      </c>
      <c r="E1098" s="132" t="s">
        <v>167</v>
      </c>
    </row>
    <row r="1099" spans="1:5" ht="10.5" customHeight="1">
      <c r="A1099" s="56" t="s">
        <v>189</v>
      </c>
      <c r="B1099" s="56" t="s">
        <v>30</v>
      </c>
      <c r="C1099" s="66">
        <v>45000</v>
      </c>
      <c r="D1099" s="66">
        <v>14580</v>
      </c>
      <c r="E1099" s="149" t="s">
        <v>1389</v>
      </c>
    </row>
    <row r="1100" spans="1:5" ht="10.5" customHeight="1">
      <c r="A1100" s="178" t="s">
        <v>190</v>
      </c>
      <c r="B1100" s="178" t="s">
        <v>31</v>
      </c>
      <c r="C1100" s="108">
        <v>0</v>
      </c>
      <c r="D1100" s="108">
        <v>3692</v>
      </c>
      <c r="E1100" s="132" t="s">
        <v>167</v>
      </c>
    </row>
    <row r="1101" spans="1:5" ht="10.5" customHeight="1">
      <c r="A1101" s="178" t="s">
        <v>193</v>
      </c>
      <c r="B1101" s="178" t="s">
        <v>34</v>
      </c>
      <c r="C1101" s="108">
        <v>0</v>
      </c>
      <c r="D1101" s="108">
        <v>3877</v>
      </c>
      <c r="E1101" s="132" t="s">
        <v>167</v>
      </c>
    </row>
    <row r="1102" spans="1:5" ht="10.5" customHeight="1">
      <c r="A1102" s="178" t="s">
        <v>195</v>
      </c>
      <c r="B1102" s="178" t="s">
        <v>35</v>
      </c>
      <c r="C1102" s="108">
        <v>0</v>
      </c>
      <c r="D1102" s="108">
        <v>4077</v>
      </c>
      <c r="E1102" s="132" t="s">
        <v>167</v>
      </c>
    </row>
    <row r="1103" spans="1:5" ht="10.5" customHeight="1">
      <c r="A1103" s="178" t="s">
        <v>197</v>
      </c>
      <c r="B1103" s="178" t="s">
        <v>37</v>
      </c>
      <c r="C1103" s="108">
        <v>0</v>
      </c>
      <c r="D1103" s="108">
        <v>1500</v>
      </c>
      <c r="E1103" s="132" t="s">
        <v>167</v>
      </c>
    </row>
    <row r="1104" spans="1:5" ht="10.5" customHeight="1">
      <c r="A1104" s="178" t="s">
        <v>198</v>
      </c>
      <c r="B1104" s="178" t="s">
        <v>38</v>
      </c>
      <c r="C1104" s="108">
        <v>0</v>
      </c>
      <c r="D1104" s="108">
        <v>1434</v>
      </c>
      <c r="E1104" s="132" t="s">
        <v>167</v>
      </c>
    </row>
    <row r="1105" spans="1:5" ht="10.5" customHeight="1">
      <c r="A1105" s="56" t="s">
        <v>199</v>
      </c>
      <c r="B1105" s="56" t="s">
        <v>39</v>
      </c>
      <c r="C1105" s="66">
        <v>10000</v>
      </c>
      <c r="D1105" s="66">
        <v>0</v>
      </c>
      <c r="E1105" s="149" t="s">
        <v>167</v>
      </c>
    </row>
    <row r="1106" spans="1:5" ht="10.5" customHeight="1">
      <c r="A1106" s="56" t="s">
        <v>201</v>
      </c>
      <c r="B1106" s="56" t="s">
        <v>40</v>
      </c>
      <c r="C1106" s="66">
        <v>12000</v>
      </c>
      <c r="D1106" s="66">
        <v>1662</v>
      </c>
      <c r="E1106" s="149" t="s">
        <v>1390</v>
      </c>
    </row>
    <row r="1107" spans="1:5" ht="10.5" customHeight="1">
      <c r="A1107" s="178" t="s">
        <v>272</v>
      </c>
      <c r="B1107" s="178" t="s">
        <v>41</v>
      </c>
      <c r="C1107" s="108">
        <v>0</v>
      </c>
      <c r="D1107" s="108">
        <v>893</v>
      </c>
      <c r="E1107" s="132" t="s">
        <v>167</v>
      </c>
    </row>
    <row r="1108" spans="1:5" ht="10.5" customHeight="1">
      <c r="A1108" s="178" t="s">
        <v>273</v>
      </c>
      <c r="B1108" s="178" t="s">
        <v>42</v>
      </c>
      <c r="C1108" s="108">
        <v>0</v>
      </c>
      <c r="D1108" s="108">
        <v>179</v>
      </c>
      <c r="E1108" s="132" t="s">
        <v>167</v>
      </c>
    </row>
    <row r="1109" spans="1:5" ht="10.5" customHeight="1">
      <c r="A1109" s="178" t="s">
        <v>274</v>
      </c>
      <c r="B1109" s="178" t="s">
        <v>40</v>
      </c>
      <c r="C1109" s="108">
        <v>0</v>
      </c>
      <c r="D1109" s="108">
        <v>590</v>
      </c>
      <c r="E1109" s="132" t="s">
        <v>167</v>
      </c>
    </row>
    <row r="1110" spans="1:5" ht="10.5" customHeight="1">
      <c r="A1110" s="56" t="s">
        <v>241</v>
      </c>
      <c r="B1110" s="56" t="s">
        <v>43</v>
      </c>
      <c r="C1110" s="66">
        <v>5000</v>
      </c>
      <c r="D1110" s="66">
        <v>1838</v>
      </c>
      <c r="E1110" s="149" t="s">
        <v>1391</v>
      </c>
    </row>
    <row r="1111" spans="1:5" ht="10.5" customHeight="1">
      <c r="A1111" s="56" t="s">
        <v>204</v>
      </c>
      <c r="B1111" s="56" t="s">
        <v>46</v>
      </c>
      <c r="C1111" s="66">
        <v>5000</v>
      </c>
      <c r="D1111" s="66">
        <v>1838</v>
      </c>
      <c r="E1111" s="149" t="s">
        <v>1391</v>
      </c>
    </row>
    <row r="1112" spans="1:5" ht="10.5" customHeight="1">
      <c r="A1112" s="178" t="s">
        <v>206</v>
      </c>
      <c r="B1112" s="178" t="s">
        <v>48</v>
      </c>
      <c r="C1112" s="108">
        <v>0</v>
      </c>
      <c r="D1112" s="108">
        <v>1838</v>
      </c>
      <c r="E1112" s="132" t="s">
        <v>167</v>
      </c>
    </row>
    <row r="1113" spans="1:5" ht="10.5" customHeight="1">
      <c r="A1113" s="56" t="s">
        <v>218</v>
      </c>
      <c r="B1113" s="56" t="s">
        <v>60</v>
      </c>
      <c r="C1113" s="66">
        <v>12300</v>
      </c>
      <c r="D1113" s="66">
        <v>0</v>
      </c>
      <c r="E1113" s="149" t="s">
        <v>167</v>
      </c>
    </row>
    <row r="1114" spans="1:5" ht="10.5" customHeight="1">
      <c r="A1114" s="56" t="s">
        <v>244</v>
      </c>
      <c r="B1114" s="56" t="s">
        <v>61</v>
      </c>
      <c r="C1114" s="66">
        <v>12300</v>
      </c>
      <c r="D1114" s="66">
        <v>0</v>
      </c>
      <c r="E1114" s="149" t="s">
        <v>167</v>
      </c>
    </row>
    <row r="1115" spans="1:5" ht="10.5" customHeight="1">
      <c r="A1115" s="56" t="s">
        <v>223</v>
      </c>
      <c r="B1115" s="56" t="s">
        <v>66</v>
      </c>
      <c r="C1115" s="66">
        <v>12300</v>
      </c>
      <c r="D1115" s="66">
        <v>0</v>
      </c>
      <c r="E1115" s="149" t="s">
        <v>167</v>
      </c>
    </row>
    <row r="1116" spans="1:5" ht="10.5" customHeight="1">
      <c r="A1116" s="203" t="s">
        <v>1252</v>
      </c>
      <c r="B1116" s="203"/>
      <c r="C1116" s="204">
        <v>80000</v>
      </c>
      <c r="D1116" s="204">
        <v>59360</v>
      </c>
      <c r="E1116" s="205" t="s">
        <v>1392</v>
      </c>
    </row>
    <row r="1117" spans="1:5" ht="10.5" customHeight="1">
      <c r="A1117" s="206" t="s">
        <v>1393</v>
      </c>
      <c r="B1117" s="206"/>
      <c r="C1117" s="207">
        <v>80000</v>
      </c>
      <c r="D1117" s="207">
        <v>59360</v>
      </c>
      <c r="E1117" s="208" t="s">
        <v>1392</v>
      </c>
    </row>
    <row r="1118" spans="1:5" ht="10.5" customHeight="1">
      <c r="A1118" s="56" t="s">
        <v>168</v>
      </c>
      <c r="B1118" s="56" t="s">
        <v>249</v>
      </c>
      <c r="C1118" s="66">
        <v>60000</v>
      </c>
      <c r="D1118" s="66">
        <v>38642</v>
      </c>
      <c r="E1118" s="149" t="s">
        <v>1394</v>
      </c>
    </row>
    <row r="1119" spans="1:5" ht="10.5" customHeight="1">
      <c r="A1119" s="56" t="s">
        <v>240</v>
      </c>
      <c r="B1119" s="56" t="s">
        <v>17</v>
      </c>
      <c r="C1119" s="66">
        <v>60000</v>
      </c>
      <c r="D1119" s="66">
        <v>38642</v>
      </c>
      <c r="E1119" s="149" t="s">
        <v>1394</v>
      </c>
    </row>
    <row r="1120" spans="1:5" ht="10.5" customHeight="1">
      <c r="A1120" s="56" t="s">
        <v>177</v>
      </c>
      <c r="B1120" s="56" t="s">
        <v>18</v>
      </c>
      <c r="C1120" s="66">
        <v>20000</v>
      </c>
      <c r="D1120" s="66">
        <v>15338</v>
      </c>
      <c r="E1120" s="149" t="s">
        <v>1395</v>
      </c>
    </row>
    <row r="1121" spans="1:5" ht="10.5" customHeight="1">
      <c r="A1121" s="178" t="s">
        <v>179</v>
      </c>
      <c r="B1121" s="178" t="s">
        <v>20</v>
      </c>
      <c r="C1121" s="108">
        <v>0</v>
      </c>
      <c r="D1121" s="108">
        <v>15338</v>
      </c>
      <c r="E1121" s="132" t="s">
        <v>167</v>
      </c>
    </row>
    <row r="1122" spans="1:5" ht="10.5" customHeight="1">
      <c r="A1122" s="56" t="s">
        <v>189</v>
      </c>
      <c r="B1122" s="56" t="s">
        <v>30</v>
      </c>
      <c r="C1122" s="66">
        <v>40000</v>
      </c>
      <c r="D1122" s="66">
        <v>23304</v>
      </c>
      <c r="E1122" s="149" t="s">
        <v>1396</v>
      </c>
    </row>
    <row r="1123" spans="1:5" ht="10.5" customHeight="1">
      <c r="A1123" s="178" t="s">
        <v>191</v>
      </c>
      <c r="B1123" s="178" t="s">
        <v>32</v>
      </c>
      <c r="C1123" s="108">
        <v>0</v>
      </c>
      <c r="D1123" s="108">
        <v>7479</v>
      </c>
      <c r="E1123" s="132" t="s">
        <v>167</v>
      </c>
    </row>
    <row r="1124" spans="1:5" ht="10.5" customHeight="1">
      <c r="A1124" s="178" t="s">
        <v>196</v>
      </c>
      <c r="B1124" s="178" t="s">
        <v>36</v>
      </c>
      <c r="C1124" s="108">
        <v>0</v>
      </c>
      <c r="D1124" s="108">
        <v>15300</v>
      </c>
      <c r="E1124" s="132" t="s">
        <v>167</v>
      </c>
    </row>
    <row r="1125" spans="1:5" ht="10.5" customHeight="1">
      <c r="A1125" s="178" t="s">
        <v>197</v>
      </c>
      <c r="B1125" s="178" t="s">
        <v>37</v>
      </c>
      <c r="C1125" s="108">
        <v>0</v>
      </c>
      <c r="D1125" s="108">
        <v>525</v>
      </c>
      <c r="E1125" s="132" t="s">
        <v>167</v>
      </c>
    </row>
    <row r="1126" spans="1:5" ht="10.5" customHeight="1">
      <c r="A1126" s="56" t="s">
        <v>218</v>
      </c>
      <c r="B1126" s="56" t="s">
        <v>60</v>
      </c>
      <c r="C1126" s="66">
        <v>20000</v>
      </c>
      <c r="D1126" s="66">
        <v>20718</v>
      </c>
      <c r="E1126" s="149" t="s">
        <v>1397</v>
      </c>
    </row>
    <row r="1127" spans="1:5" ht="10.5" customHeight="1">
      <c r="A1127" s="56" t="s">
        <v>244</v>
      </c>
      <c r="B1127" s="56" t="s">
        <v>61</v>
      </c>
      <c r="C1127" s="66">
        <v>20000</v>
      </c>
      <c r="D1127" s="66">
        <v>20718</v>
      </c>
      <c r="E1127" s="149" t="s">
        <v>1397</v>
      </c>
    </row>
    <row r="1128" spans="1:5" ht="10.5" customHeight="1">
      <c r="A1128" s="56" t="s">
        <v>223</v>
      </c>
      <c r="B1128" s="56" t="s">
        <v>66</v>
      </c>
      <c r="C1128" s="66">
        <v>20000</v>
      </c>
      <c r="D1128" s="66">
        <v>20718</v>
      </c>
      <c r="E1128" s="149" t="s">
        <v>1397</v>
      </c>
    </row>
    <row r="1129" spans="1:5" ht="10.5" customHeight="1">
      <c r="A1129" s="178" t="s">
        <v>226</v>
      </c>
      <c r="B1129" s="178" t="s">
        <v>69</v>
      </c>
      <c r="C1129" s="108">
        <v>0</v>
      </c>
      <c r="D1129" s="108">
        <v>20718</v>
      </c>
      <c r="E1129" s="132" t="s">
        <v>167</v>
      </c>
    </row>
    <row r="1130" spans="1:5" ht="10.5" customHeight="1">
      <c r="A1130" s="203" t="s">
        <v>1255</v>
      </c>
      <c r="B1130" s="203"/>
      <c r="C1130" s="204">
        <v>5000</v>
      </c>
      <c r="D1130" s="204">
        <v>0</v>
      </c>
      <c r="E1130" s="205" t="s">
        <v>167</v>
      </c>
    </row>
    <row r="1131" spans="1:5" ht="10.5" customHeight="1">
      <c r="A1131" s="206" t="s">
        <v>1398</v>
      </c>
      <c r="B1131" s="206"/>
      <c r="C1131" s="207">
        <v>5000</v>
      </c>
      <c r="D1131" s="207">
        <v>0</v>
      </c>
      <c r="E1131" s="208" t="s">
        <v>167</v>
      </c>
    </row>
    <row r="1132" spans="1:5" ht="10.5" customHeight="1">
      <c r="A1132" s="56" t="s">
        <v>168</v>
      </c>
      <c r="B1132" s="56" t="s">
        <v>249</v>
      </c>
      <c r="C1132" s="66">
        <v>5000</v>
      </c>
      <c r="D1132" s="66">
        <v>0</v>
      </c>
      <c r="E1132" s="149" t="s">
        <v>167</v>
      </c>
    </row>
    <row r="1133" spans="1:5" ht="10.5" customHeight="1">
      <c r="A1133" s="56" t="s">
        <v>240</v>
      </c>
      <c r="B1133" s="56" t="s">
        <v>17</v>
      </c>
      <c r="C1133" s="66">
        <v>5000</v>
      </c>
      <c r="D1133" s="66">
        <v>0</v>
      </c>
      <c r="E1133" s="149" t="s">
        <v>167</v>
      </c>
    </row>
    <row r="1134" spans="1:5" ht="10.5" customHeight="1">
      <c r="A1134" s="56" t="s">
        <v>182</v>
      </c>
      <c r="B1134" s="56" t="s">
        <v>23</v>
      </c>
      <c r="C1134" s="66">
        <v>5000</v>
      </c>
      <c r="D1134" s="66">
        <v>0</v>
      </c>
      <c r="E1134" s="149" t="s">
        <v>167</v>
      </c>
    </row>
    <row r="1135" spans="1:5" ht="10.5" customHeight="1">
      <c r="A1135" s="87" t="s">
        <v>277</v>
      </c>
      <c r="B1135" s="87"/>
      <c r="C1135" s="88">
        <v>4400000</v>
      </c>
      <c r="D1135" s="88">
        <v>44490</v>
      </c>
      <c r="E1135" s="155" t="s">
        <v>1399</v>
      </c>
    </row>
    <row r="1136" spans="1:5" ht="10.5" customHeight="1">
      <c r="A1136" s="89" t="s">
        <v>278</v>
      </c>
      <c r="B1136" s="89"/>
      <c r="C1136" s="90">
        <v>4400000</v>
      </c>
      <c r="D1136" s="90">
        <v>44490</v>
      </c>
      <c r="E1136" s="156" t="s">
        <v>1399</v>
      </c>
    </row>
    <row r="1137" spans="1:5" ht="10.5" customHeight="1">
      <c r="A1137" s="203" t="s">
        <v>247</v>
      </c>
      <c r="B1137" s="203"/>
      <c r="C1137" s="204">
        <v>400000</v>
      </c>
      <c r="D1137" s="204">
        <v>44490</v>
      </c>
      <c r="E1137" s="205" t="s">
        <v>1400</v>
      </c>
    </row>
    <row r="1138" spans="1:5" ht="10.5" customHeight="1">
      <c r="A1138" s="206" t="s">
        <v>248</v>
      </c>
      <c r="B1138" s="206"/>
      <c r="C1138" s="207">
        <v>400000</v>
      </c>
      <c r="D1138" s="207">
        <v>44490</v>
      </c>
      <c r="E1138" s="208" t="s">
        <v>1400</v>
      </c>
    </row>
    <row r="1139" spans="1:5" ht="10.5" customHeight="1">
      <c r="A1139" s="56" t="s">
        <v>218</v>
      </c>
      <c r="B1139" s="56" t="s">
        <v>60</v>
      </c>
      <c r="C1139" s="66">
        <v>400000</v>
      </c>
      <c r="D1139" s="66">
        <v>44490</v>
      </c>
      <c r="E1139" s="149" t="s">
        <v>1400</v>
      </c>
    </row>
    <row r="1140" spans="1:5" ht="10.5" customHeight="1">
      <c r="A1140" s="56" t="s">
        <v>244</v>
      </c>
      <c r="B1140" s="56" t="s">
        <v>61</v>
      </c>
      <c r="C1140" s="66">
        <v>400000</v>
      </c>
      <c r="D1140" s="66">
        <v>44490</v>
      </c>
      <c r="E1140" s="149" t="s">
        <v>1400</v>
      </c>
    </row>
    <row r="1141" spans="1:5" ht="10.5" customHeight="1">
      <c r="A1141" s="56" t="s">
        <v>219</v>
      </c>
      <c r="B1141" s="56" t="s">
        <v>62</v>
      </c>
      <c r="C1141" s="66">
        <v>400000</v>
      </c>
      <c r="D1141" s="66">
        <v>44490</v>
      </c>
      <c r="E1141" s="149" t="s">
        <v>1400</v>
      </c>
    </row>
    <row r="1142" spans="1:5" ht="10.5" customHeight="1">
      <c r="A1142" s="178" t="s">
        <v>220</v>
      </c>
      <c r="B1142" s="178" t="s">
        <v>63</v>
      </c>
      <c r="C1142" s="108">
        <v>0</v>
      </c>
      <c r="D1142" s="108">
        <v>44490</v>
      </c>
      <c r="E1142" s="132" t="s">
        <v>167</v>
      </c>
    </row>
    <row r="1143" spans="1:5" ht="10.5" customHeight="1">
      <c r="A1143" s="203" t="s">
        <v>1252</v>
      </c>
      <c r="B1143" s="203"/>
      <c r="C1143" s="204">
        <v>4000000</v>
      </c>
      <c r="D1143" s="204">
        <v>0</v>
      </c>
      <c r="E1143" s="205" t="s">
        <v>167</v>
      </c>
    </row>
    <row r="1144" spans="1:5" ht="10.5" customHeight="1">
      <c r="A1144" s="206" t="s">
        <v>1253</v>
      </c>
      <c r="B1144" s="206"/>
      <c r="C1144" s="207">
        <v>4000000</v>
      </c>
      <c r="D1144" s="207">
        <v>0</v>
      </c>
      <c r="E1144" s="208" t="s">
        <v>167</v>
      </c>
    </row>
    <row r="1145" spans="1:5" ht="10.5" customHeight="1">
      <c r="A1145" s="56" t="s">
        <v>218</v>
      </c>
      <c r="B1145" s="56" t="s">
        <v>60</v>
      </c>
      <c r="C1145" s="66">
        <v>4000000</v>
      </c>
      <c r="D1145" s="66">
        <v>0</v>
      </c>
      <c r="E1145" s="149" t="s">
        <v>167</v>
      </c>
    </row>
    <row r="1146" spans="1:5" ht="10.5" customHeight="1">
      <c r="A1146" s="56" t="s">
        <v>244</v>
      </c>
      <c r="B1146" s="56" t="s">
        <v>61</v>
      </c>
      <c r="C1146" s="66">
        <v>4000000</v>
      </c>
      <c r="D1146" s="66">
        <v>0</v>
      </c>
      <c r="E1146" s="149" t="s">
        <v>167</v>
      </c>
    </row>
    <row r="1147" spans="1:5" ht="10.5" customHeight="1">
      <c r="A1147" s="56" t="s">
        <v>219</v>
      </c>
      <c r="B1147" s="56" t="s">
        <v>62</v>
      </c>
      <c r="C1147" s="66">
        <v>4000000</v>
      </c>
      <c r="D1147" s="66">
        <v>0</v>
      </c>
      <c r="E1147" s="149" t="s">
        <v>167</v>
      </c>
    </row>
    <row r="1148" spans="1:5" ht="10.5" customHeight="1">
      <c r="A1148" s="87" t="s">
        <v>151</v>
      </c>
      <c r="B1148" s="87"/>
      <c r="C1148" s="88">
        <v>717700</v>
      </c>
      <c r="D1148" s="88">
        <v>338431</v>
      </c>
      <c r="E1148" s="155" t="s">
        <v>1401</v>
      </c>
    </row>
    <row r="1149" spans="1:5" ht="10.5" customHeight="1">
      <c r="A1149" s="89" t="s">
        <v>152</v>
      </c>
      <c r="B1149" s="89"/>
      <c r="C1149" s="90">
        <v>600000</v>
      </c>
      <c r="D1149" s="90">
        <v>300000</v>
      </c>
      <c r="E1149" s="156" t="s">
        <v>659</v>
      </c>
    </row>
    <row r="1150" spans="1:5" ht="10.5" customHeight="1">
      <c r="A1150" s="203" t="s">
        <v>247</v>
      </c>
      <c r="B1150" s="203"/>
      <c r="C1150" s="204">
        <v>600000</v>
      </c>
      <c r="D1150" s="204">
        <v>300000</v>
      </c>
      <c r="E1150" s="205" t="s">
        <v>659</v>
      </c>
    </row>
    <row r="1151" spans="1:5" ht="10.5" customHeight="1">
      <c r="A1151" s="206" t="s">
        <v>248</v>
      </c>
      <c r="B1151" s="206"/>
      <c r="C1151" s="207">
        <v>600000</v>
      </c>
      <c r="D1151" s="207">
        <v>300000</v>
      </c>
      <c r="E1151" s="208" t="s">
        <v>659</v>
      </c>
    </row>
    <row r="1152" spans="1:5" ht="10.5" customHeight="1">
      <c r="A1152" s="56" t="s">
        <v>168</v>
      </c>
      <c r="B1152" s="56" t="s">
        <v>249</v>
      </c>
      <c r="C1152" s="66">
        <v>553000</v>
      </c>
      <c r="D1152" s="66">
        <v>281358</v>
      </c>
      <c r="E1152" s="149" t="s">
        <v>1402</v>
      </c>
    </row>
    <row r="1153" spans="1:5" ht="10.5" customHeight="1">
      <c r="A1153" s="56" t="s">
        <v>239</v>
      </c>
      <c r="B1153" s="56" t="s">
        <v>10</v>
      </c>
      <c r="C1153" s="66">
        <v>467000</v>
      </c>
      <c r="D1153" s="66">
        <v>215885</v>
      </c>
      <c r="E1153" s="149" t="s">
        <v>1403</v>
      </c>
    </row>
    <row r="1154" spans="1:5" ht="10.5" customHeight="1">
      <c r="A1154" s="56" t="s">
        <v>170</v>
      </c>
      <c r="B1154" s="56" t="s">
        <v>11</v>
      </c>
      <c r="C1154" s="66">
        <v>390000</v>
      </c>
      <c r="D1154" s="66">
        <v>184434</v>
      </c>
      <c r="E1154" s="149" t="s">
        <v>1404</v>
      </c>
    </row>
    <row r="1155" spans="1:5" ht="10.5" customHeight="1">
      <c r="A1155" s="178" t="s">
        <v>171</v>
      </c>
      <c r="B1155" s="178" t="s">
        <v>12</v>
      </c>
      <c r="C1155" s="108">
        <v>0</v>
      </c>
      <c r="D1155" s="108">
        <v>184434</v>
      </c>
      <c r="E1155" s="132" t="s">
        <v>167</v>
      </c>
    </row>
    <row r="1156" spans="1:5" ht="10.5" customHeight="1">
      <c r="A1156" s="56" t="s">
        <v>172</v>
      </c>
      <c r="B1156" s="56" t="s">
        <v>13</v>
      </c>
      <c r="C1156" s="66">
        <v>10000</v>
      </c>
      <c r="D1156" s="66">
        <v>2800</v>
      </c>
      <c r="E1156" s="149" t="s">
        <v>728</v>
      </c>
    </row>
    <row r="1157" spans="1:5" ht="10.5" customHeight="1">
      <c r="A1157" s="178" t="s">
        <v>173</v>
      </c>
      <c r="B1157" s="178" t="s">
        <v>13</v>
      </c>
      <c r="C1157" s="108">
        <v>0</v>
      </c>
      <c r="D1157" s="108">
        <v>2800</v>
      </c>
      <c r="E1157" s="132" t="s">
        <v>167</v>
      </c>
    </row>
    <row r="1158" spans="1:5" ht="10.5" customHeight="1">
      <c r="A1158" s="56" t="s">
        <v>174</v>
      </c>
      <c r="B1158" s="56" t="s">
        <v>14</v>
      </c>
      <c r="C1158" s="66">
        <v>67000</v>
      </c>
      <c r="D1158" s="66">
        <v>28651</v>
      </c>
      <c r="E1158" s="149" t="s">
        <v>1405</v>
      </c>
    </row>
    <row r="1159" spans="1:5" ht="10.5" customHeight="1">
      <c r="A1159" s="178" t="s">
        <v>175</v>
      </c>
      <c r="B1159" s="178" t="s">
        <v>15</v>
      </c>
      <c r="C1159" s="108">
        <v>0</v>
      </c>
      <c r="D1159" s="108">
        <v>28219</v>
      </c>
      <c r="E1159" s="132" t="s">
        <v>167</v>
      </c>
    </row>
    <row r="1160" spans="1:5" ht="10.5" customHeight="1">
      <c r="A1160" s="178" t="s">
        <v>176</v>
      </c>
      <c r="B1160" s="178" t="s">
        <v>16</v>
      </c>
      <c r="C1160" s="108">
        <v>0</v>
      </c>
      <c r="D1160" s="108">
        <v>432</v>
      </c>
      <c r="E1160" s="132" t="s">
        <v>167</v>
      </c>
    </row>
    <row r="1161" spans="1:5" ht="10.5" customHeight="1">
      <c r="A1161" s="56" t="s">
        <v>240</v>
      </c>
      <c r="B1161" s="56" t="s">
        <v>17</v>
      </c>
      <c r="C1161" s="66">
        <v>79400</v>
      </c>
      <c r="D1161" s="66">
        <v>62358</v>
      </c>
      <c r="E1161" s="149" t="s">
        <v>1406</v>
      </c>
    </row>
    <row r="1162" spans="1:5" ht="10.5" customHeight="1">
      <c r="A1162" s="56" t="s">
        <v>177</v>
      </c>
      <c r="B1162" s="56" t="s">
        <v>18</v>
      </c>
      <c r="C1162" s="66">
        <v>4000</v>
      </c>
      <c r="D1162" s="66">
        <v>1377</v>
      </c>
      <c r="E1162" s="149" t="s">
        <v>1407</v>
      </c>
    </row>
    <row r="1163" spans="1:5" ht="10.5" customHeight="1">
      <c r="A1163" s="178" t="s">
        <v>178</v>
      </c>
      <c r="B1163" s="178" t="s">
        <v>19</v>
      </c>
      <c r="C1163" s="108">
        <v>0</v>
      </c>
      <c r="D1163" s="108">
        <v>340</v>
      </c>
      <c r="E1163" s="132" t="s">
        <v>167</v>
      </c>
    </row>
    <row r="1164" spans="1:5" ht="10.5" customHeight="1">
      <c r="A1164" s="178" t="s">
        <v>180</v>
      </c>
      <c r="B1164" s="178" t="s">
        <v>21</v>
      </c>
      <c r="C1164" s="108">
        <v>0</v>
      </c>
      <c r="D1164" s="108">
        <v>765</v>
      </c>
      <c r="E1164" s="132" t="s">
        <v>167</v>
      </c>
    </row>
    <row r="1165" spans="1:5" ht="10.5" customHeight="1">
      <c r="A1165" s="178" t="s">
        <v>181</v>
      </c>
      <c r="B1165" s="178" t="s">
        <v>22</v>
      </c>
      <c r="C1165" s="108">
        <v>0</v>
      </c>
      <c r="D1165" s="108">
        <v>272</v>
      </c>
      <c r="E1165" s="132" t="s">
        <v>167</v>
      </c>
    </row>
    <row r="1166" spans="1:5" ht="10.5" customHeight="1">
      <c r="A1166" s="56" t="s">
        <v>182</v>
      </c>
      <c r="B1166" s="56" t="s">
        <v>23</v>
      </c>
      <c r="C1166" s="66">
        <v>40000</v>
      </c>
      <c r="D1166" s="66">
        <v>28249</v>
      </c>
      <c r="E1166" s="149" t="s">
        <v>1408</v>
      </c>
    </row>
    <row r="1167" spans="1:5" ht="10.5" customHeight="1">
      <c r="A1167" s="178" t="s">
        <v>183</v>
      </c>
      <c r="B1167" s="178" t="s">
        <v>24</v>
      </c>
      <c r="C1167" s="108">
        <v>0</v>
      </c>
      <c r="D1167" s="108">
        <v>11468</v>
      </c>
      <c r="E1167" s="132" t="s">
        <v>167</v>
      </c>
    </row>
    <row r="1168" spans="1:5" ht="10.5" customHeight="1">
      <c r="A1168" s="178" t="s">
        <v>184</v>
      </c>
      <c r="B1168" s="178" t="s">
        <v>25</v>
      </c>
      <c r="C1168" s="108">
        <v>0</v>
      </c>
      <c r="D1168" s="108">
        <v>890</v>
      </c>
      <c r="E1168" s="132" t="s">
        <v>167</v>
      </c>
    </row>
    <row r="1169" spans="1:5" ht="10.5" customHeight="1">
      <c r="A1169" s="178" t="s">
        <v>185</v>
      </c>
      <c r="B1169" s="178" t="s">
        <v>26</v>
      </c>
      <c r="C1169" s="108">
        <v>0</v>
      </c>
      <c r="D1169" s="108">
        <v>15891</v>
      </c>
      <c r="E1169" s="132" t="s">
        <v>167</v>
      </c>
    </row>
    <row r="1170" spans="1:5" ht="10.5" customHeight="1">
      <c r="A1170" s="56" t="s">
        <v>189</v>
      </c>
      <c r="B1170" s="56" t="s">
        <v>30</v>
      </c>
      <c r="C1170" s="66">
        <v>20000</v>
      </c>
      <c r="D1170" s="66">
        <v>22106</v>
      </c>
      <c r="E1170" s="149" t="s">
        <v>1409</v>
      </c>
    </row>
    <row r="1171" spans="1:5" ht="10.5" customHeight="1">
      <c r="A1171" s="178" t="s">
        <v>190</v>
      </c>
      <c r="B1171" s="178" t="s">
        <v>31</v>
      </c>
      <c r="C1171" s="108">
        <v>0</v>
      </c>
      <c r="D1171" s="108">
        <v>3468</v>
      </c>
      <c r="E1171" s="132" t="s">
        <v>167</v>
      </c>
    </row>
    <row r="1172" spans="1:5" ht="10.5" customHeight="1">
      <c r="A1172" s="178" t="s">
        <v>191</v>
      </c>
      <c r="B1172" s="178" t="s">
        <v>32</v>
      </c>
      <c r="C1172" s="108">
        <v>0</v>
      </c>
      <c r="D1172" s="108">
        <v>6409</v>
      </c>
      <c r="E1172" s="132" t="s">
        <v>167</v>
      </c>
    </row>
    <row r="1173" spans="1:5" ht="10.5" customHeight="1">
      <c r="A1173" s="178" t="s">
        <v>192</v>
      </c>
      <c r="B1173" s="178" t="s">
        <v>33</v>
      </c>
      <c r="C1173" s="108">
        <v>0</v>
      </c>
      <c r="D1173" s="108">
        <v>0</v>
      </c>
      <c r="E1173" s="132" t="s">
        <v>167</v>
      </c>
    </row>
    <row r="1174" spans="1:5" ht="10.5" customHeight="1">
      <c r="A1174" s="178" t="s">
        <v>193</v>
      </c>
      <c r="B1174" s="178" t="s">
        <v>34</v>
      </c>
      <c r="C1174" s="108">
        <v>0</v>
      </c>
      <c r="D1174" s="108">
        <v>1397</v>
      </c>
      <c r="E1174" s="132" t="s">
        <v>167</v>
      </c>
    </row>
    <row r="1175" spans="1:5" ht="10.5" customHeight="1">
      <c r="A1175" s="178" t="s">
        <v>196</v>
      </c>
      <c r="B1175" s="178" t="s">
        <v>36</v>
      </c>
      <c r="C1175" s="108">
        <v>0</v>
      </c>
      <c r="D1175" s="108">
        <v>3860</v>
      </c>
      <c r="E1175" s="132" t="s">
        <v>167</v>
      </c>
    </row>
    <row r="1176" spans="1:5" ht="10.5" customHeight="1">
      <c r="A1176" s="178" t="s">
        <v>197</v>
      </c>
      <c r="B1176" s="178" t="s">
        <v>37</v>
      </c>
      <c r="C1176" s="108">
        <v>0</v>
      </c>
      <c r="D1176" s="108">
        <v>634</v>
      </c>
      <c r="E1176" s="132" t="s">
        <v>167</v>
      </c>
    </row>
    <row r="1177" spans="1:5" ht="10.5" customHeight="1">
      <c r="A1177" s="178" t="s">
        <v>198</v>
      </c>
      <c r="B1177" s="178" t="s">
        <v>38</v>
      </c>
      <c r="C1177" s="108">
        <v>0</v>
      </c>
      <c r="D1177" s="108">
        <v>6338</v>
      </c>
      <c r="E1177" s="132" t="s">
        <v>167</v>
      </c>
    </row>
    <row r="1178" spans="1:5" ht="10.5" customHeight="1">
      <c r="A1178" s="56" t="s">
        <v>201</v>
      </c>
      <c r="B1178" s="56" t="s">
        <v>40</v>
      </c>
      <c r="C1178" s="66">
        <v>15400</v>
      </c>
      <c r="D1178" s="66">
        <v>10626</v>
      </c>
      <c r="E1178" s="149" t="s">
        <v>1410</v>
      </c>
    </row>
    <row r="1179" spans="1:5" ht="10.5" customHeight="1">
      <c r="A1179" s="178" t="s">
        <v>272</v>
      </c>
      <c r="B1179" s="178" t="s">
        <v>41</v>
      </c>
      <c r="C1179" s="108">
        <v>0</v>
      </c>
      <c r="D1179" s="108">
        <v>6071</v>
      </c>
      <c r="E1179" s="132" t="s">
        <v>167</v>
      </c>
    </row>
    <row r="1180" spans="1:5" ht="10.5" customHeight="1">
      <c r="A1180" s="178" t="s">
        <v>273</v>
      </c>
      <c r="B1180" s="178" t="s">
        <v>42</v>
      </c>
      <c r="C1180" s="108">
        <v>0</v>
      </c>
      <c r="D1180" s="108">
        <v>2755</v>
      </c>
      <c r="E1180" s="132" t="s">
        <v>167</v>
      </c>
    </row>
    <row r="1181" spans="1:5" ht="10.5" customHeight="1">
      <c r="A1181" s="178" t="s">
        <v>653</v>
      </c>
      <c r="B1181" s="178" t="s">
        <v>654</v>
      </c>
      <c r="C1181" s="108">
        <v>0</v>
      </c>
      <c r="D1181" s="108">
        <v>550</v>
      </c>
      <c r="E1181" s="132" t="s">
        <v>167</v>
      </c>
    </row>
    <row r="1182" spans="1:5" ht="10.5" customHeight="1">
      <c r="A1182" s="178" t="s">
        <v>274</v>
      </c>
      <c r="B1182" s="178" t="s">
        <v>40</v>
      </c>
      <c r="C1182" s="108">
        <v>0</v>
      </c>
      <c r="D1182" s="108">
        <v>1250</v>
      </c>
      <c r="E1182" s="132" t="s">
        <v>167</v>
      </c>
    </row>
    <row r="1183" spans="1:5" ht="10.5" customHeight="1">
      <c r="A1183" s="56" t="s">
        <v>241</v>
      </c>
      <c r="B1183" s="56" t="s">
        <v>43</v>
      </c>
      <c r="C1183" s="66">
        <v>6600</v>
      </c>
      <c r="D1183" s="66">
        <v>3115</v>
      </c>
      <c r="E1183" s="149" t="s">
        <v>1411</v>
      </c>
    </row>
    <row r="1184" spans="1:5" ht="10.5" customHeight="1">
      <c r="A1184" s="56" t="s">
        <v>204</v>
      </c>
      <c r="B1184" s="56" t="s">
        <v>46</v>
      </c>
      <c r="C1184" s="66">
        <v>6600</v>
      </c>
      <c r="D1184" s="66">
        <v>3115</v>
      </c>
      <c r="E1184" s="149" t="s">
        <v>1411</v>
      </c>
    </row>
    <row r="1185" spans="1:5" ht="10.5" customHeight="1">
      <c r="A1185" s="178" t="s">
        <v>205</v>
      </c>
      <c r="B1185" s="178" t="s">
        <v>47</v>
      </c>
      <c r="C1185" s="108">
        <v>0</v>
      </c>
      <c r="D1185" s="108">
        <v>3115</v>
      </c>
      <c r="E1185" s="132" t="s">
        <v>167</v>
      </c>
    </row>
    <row r="1186" spans="1:5" ht="10.5" customHeight="1">
      <c r="A1186" s="178" t="s">
        <v>206</v>
      </c>
      <c r="B1186" s="178" t="s">
        <v>48</v>
      </c>
      <c r="C1186" s="108">
        <v>0</v>
      </c>
      <c r="D1186" s="108">
        <v>0</v>
      </c>
      <c r="E1186" s="132" t="s">
        <v>167</v>
      </c>
    </row>
    <row r="1187" spans="1:5" ht="10.5" customHeight="1">
      <c r="A1187" s="56" t="s">
        <v>218</v>
      </c>
      <c r="B1187" s="56" t="s">
        <v>60</v>
      </c>
      <c r="C1187" s="66">
        <v>47000</v>
      </c>
      <c r="D1187" s="66">
        <v>18642</v>
      </c>
      <c r="E1187" s="149" t="s">
        <v>1412</v>
      </c>
    </row>
    <row r="1188" spans="1:5" ht="10.5" customHeight="1">
      <c r="A1188" s="56" t="s">
        <v>244</v>
      </c>
      <c r="B1188" s="56" t="s">
        <v>61</v>
      </c>
      <c r="C1188" s="66">
        <v>47000</v>
      </c>
      <c r="D1188" s="66">
        <v>18642</v>
      </c>
      <c r="E1188" s="149" t="s">
        <v>1412</v>
      </c>
    </row>
    <row r="1189" spans="1:5" ht="10.5" customHeight="1">
      <c r="A1189" s="56" t="s">
        <v>223</v>
      </c>
      <c r="B1189" s="56" t="s">
        <v>66</v>
      </c>
      <c r="C1189" s="66">
        <v>2000</v>
      </c>
      <c r="D1189" s="66">
        <v>3097</v>
      </c>
      <c r="E1189" s="149" t="s">
        <v>1413</v>
      </c>
    </row>
    <row r="1190" spans="1:5" ht="10.5" customHeight="1">
      <c r="A1190" s="178" t="s">
        <v>224</v>
      </c>
      <c r="B1190" s="178" t="s">
        <v>67</v>
      </c>
      <c r="C1190" s="108">
        <v>0</v>
      </c>
      <c r="D1190" s="108">
        <v>3097</v>
      </c>
      <c r="E1190" s="132" t="s">
        <v>167</v>
      </c>
    </row>
    <row r="1191" spans="1:5" ht="10.5" customHeight="1">
      <c r="A1191" s="56" t="s">
        <v>227</v>
      </c>
      <c r="B1191" s="56" t="s">
        <v>70</v>
      </c>
      <c r="C1191" s="66">
        <v>45000</v>
      </c>
      <c r="D1191" s="66">
        <v>15545</v>
      </c>
      <c r="E1191" s="149" t="s">
        <v>1414</v>
      </c>
    </row>
    <row r="1192" spans="1:5" ht="10.5" customHeight="1">
      <c r="A1192" s="178" t="s">
        <v>228</v>
      </c>
      <c r="B1192" s="178" t="s">
        <v>71</v>
      </c>
      <c r="C1192" s="108">
        <v>0</v>
      </c>
      <c r="D1192" s="108">
        <v>15545</v>
      </c>
      <c r="E1192" s="132" t="s">
        <v>167</v>
      </c>
    </row>
    <row r="1193" spans="1:5" ht="10.5" customHeight="1">
      <c r="A1193" s="89" t="s">
        <v>161</v>
      </c>
      <c r="B1193" s="89"/>
      <c r="C1193" s="90">
        <v>117700</v>
      </c>
      <c r="D1193" s="90">
        <v>38431</v>
      </c>
      <c r="E1193" s="156" t="s">
        <v>1415</v>
      </c>
    </row>
    <row r="1194" spans="1:5" ht="10.5" customHeight="1">
      <c r="A1194" s="203" t="s">
        <v>1196</v>
      </c>
      <c r="B1194" s="203"/>
      <c r="C1194" s="204">
        <v>62700</v>
      </c>
      <c r="D1194" s="204">
        <v>5431</v>
      </c>
      <c r="E1194" s="205" t="s">
        <v>1416</v>
      </c>
    </row>
    <row r="1195" spans="1:5" ht="10.5" customHeight="1">
      <c r="A1195" s="206" t="s">
        <v>1417</v>
      </c>
      <c r="B1195" s="206"/>
      <c r="C1195" s="207">
        <v>62700</v>
      </c>
      <c r="D1195" s="207">
        <v>5431</v>
      </c>
      <c r="E1195" s="208" t="s">
        <v>1416</v>
      </c>
    </row>
    <row r="1196" spans="1:5" ht="10.5" customHeight="1">
      <c r="A1196" s="56" t="s">
        <v>168</v>
      </c>
      <c r="B1196" s="56" t="s">
        <v>249</v>
      </c>
      <c r="C1196" s="66">
        <v>62700</v>
      </c>
      <c r="D1196" s="66">
        <v>0</v>
      </c>
      <c r="E1196" s="149" t="s">
        <v>167</v>
      </c>
    </row>
    <row r="1197" spans="1:5" ht="10.5" customHeight="1">
      <c r="A1197" s="56" t="s">
        <v>239</v>
      </c>
      <c r="B1197" s="56" t="s">
        <v>10</v>
      </c>
      <c r="C1197" s="66">
        <v>20000</v>
      </c>
      <c r="D1197" s="66">
        <v>0</v>
      </c>
      <c r="E1197" s="149" t="s">
        <v>167</v>
      </c>
    </row>
    <row r="1198" spans="1:5" ht="10.5" customHeight="1">
      <c r="A1198" s="56" t="s">
        <v>172</v>
      </c>
      <c r="B1198" s="56" t="s">
        <v>13</v>
      </c>
      <c r="C1198" s="66">
        <v>20000</v>
      </c>
      <c r="D1198" s="66">
        <v>0</v>
      </c>
      <c r="E1198" s="149" t="s">
        <v>167</v>
      </c>
    </row>
    <row r="1199" spans="1:5" ht="10.5" customHeight="1">
      <c r="A1199" s="56" t="s">
        <v>240</v>
      </c>
      <c r="B1199" s="56" t="s">
        <v>17</v>
      </c>
      <c r="C1199" s="66">
        <v>42700</v>
      </c>
      <c r="D1199" s="66">
        <v>0</v>
      </c>
      <c r="E1199" s="149" t="s">
        <v>167</v>
      </c>
    </row>
    <row r="1200" spans="1:5" ht="10.5" customHeight="1">
      <c r="A1200" s="56" t="s">
        <v>182</v>
      </c>
      <c r="B1200" s="56" t="s">
        <v>23</v>
      </c>
      <c r="C1200" s="66">
        <v>20000</v>
      </c>
      <c r="D1200" s="66">
        <v>0</v>
      </c>
      <c r="E1200" s="149" t="s">
        <v>167</v>
      </c>
    </row>
    <row r="1201" spans="1:5" ht="10.5" customHeight="1">
      <c r="A1201" s="56" t="s">
        <v>189</v>
      </c>
      <c r="B1201" s="56" t="s">
        <v>30</v>
      </c>
      <c r="C1201" s="66">
        <v>20700</v>
      </c>
      <c r="D1201" s="66">
        <v>0</v>
      </c>
      <c r="E1201" s="149" t="s">
        <v>167</v>
      </c>
    </row>
    <row r="1202" spans="1:5" ht="10.5" customHeight="1">
      <c r="A1202" s="56" t="s">
        <v>201</v>
      </c>
      <c r="B1202" s="56" t="s">
        <v>40</v>
      </c>
      <c r="C1202" s="66">
        <v>2000</v>
      </c>
      <c r="D1202" s="66">
        <v>0</v>
      </c>
      <c r="E1202" s="149" t="s">
        <v>167</v>
      </c>
    </row>
    <row r="1203" spans="1:5" ht="10.5" customHeight="1">
      <c r="A1203" s="56" t="s">
        <v>218</v>
      </c>
      <c r="B1203" s="56" t="s">
        <v>60</v>
      </c>
      <c r="C1203" s="66">
        <v>0</v>
      </c>
      <c r="D1203" s="66">
        <v>5431</v>
      </c>
      <c r="E1203" s="149" t="s">
        <v>167</v>
      </c>
    </row>
    <row r="1204" spans="1:5" ht="10.5" customHeight="1">
      <c r="A1204" s="56" t="s">
        <v>244</v>
      </c>
      <c r="B1204" s="56" t="s">
        <v>61</v>
      </c>
      <c r="C1204" s="66">
        <v>0</v>
      </c>
      <c r="D1204" s="66">
        <v>5431</v>
      </c>
      <c r="E1204" s="149" t="s">
        <v>167</v>
      </c>
    </row>
    <row r="1205" spans="1:5" ht="10.5" customHeight="1">
      <c r="A1205" s="56" t="s">
        <v>227</v>
      </c>
      <c r="B1205" s="56" t="s">
        <v>70</v>
      </c>
      <c r="C1205" s="66">
        <v>0</v>
      </c>
      <c r="D1205" s="66">
        <v>521</v>
      </c>
      <c r="E1205" s="149" t="s">
        <v>167</v>
      </c>
    </row>
    <row r="1206" spans="1:5" ht="10.5" customHeight="1">
      <c r="A1206" s="178" t="s">
        <v>228</v>
      </c>
      <c r="B1206" s="178" t="s">
        <v>71</v>
      </c>
      <c r="C1206" s="108">
        <v>0</v>
      </c>
      <c r="D1206" s="108">
        <v>521</v>
      </c>
      <c r="E1206" s="132" t="s">
        <v>167</v>
      </c>
    </row>
    <row r="1207" spans="1:5" ht="10.5" customHeight="1">
      <c r="A1207" s="56" t="s">
        <v>229</v>
      </c>
      <c r="B1207" s="56" t="s">
        <v>72</v>
      </c>
      <c r="C1207" s="66">
        <v>0</v>
      </c>
      <c r="D1207" s="66">
        <v>4910</v>
      </c>
      <c r="E1207" s="149" t="s">
        <v>167</v>
      </c>
    </row>
    <row r="1208" spans="1:5" ht="10.5" customHeight="1">
      <c r="A1208" s="178" t="s">
        <v>665</v>
      </c>
      <c r="B1208" s="178" t="s">
        <v>666</v>
      </c>
      <c r="C1208" s="108">
        <v>0</v>
      </c>
      <c r="D1208" s="108">
        <v>4375</v>
      </c>
      <c r="E1208" s="132" t="s">
        <v>167</v>
      </c>
    </row>
    <row r="1209" spans="1:5" ht="10.5" customHeight="1">
      <c r="A1209" s="178" t="s">
        <v>696</v>
      </c>
      <c r="B1209" s="178" t="s">
        <v>697</v>
      </c>
      <c r="C1209" s="108">
        <v>0</v>
      </c>
      <c r="D1209" s="108">
        <v>535</v>
      </c>
      <c r="E1209" s="132" t="s">
        <v>167</v>
      </c>
    </row>
    <row r="1210" spans="1:5" ht="10.5" customHeight="1">
      <c r="A1210" s="203" t="s">
        <v>1252</v>
      </c>
      <c r="B1210" s="203"/>
      <c r="C1210" s="204">
        <v>55000</v>
      </c>
      <c r="D1210" s="204">
        <v>32000</v>
      </c>
      <c r="E1210" s="205" t="s">
        <v>1418</v>
      </c>
    </row>
    <row r="1211" spans="1:5" ht="10.5" customHeight="1">
      <c r="A1211" s="206" t="s">
        <v>1393</v>
      </c>
      <c r="B1211" s="206"/>
      <c r="C1211" s="207">
        <v>55000</v>
      </c>
      <c r="D1211" s="207">
        <v>32000</v>
      </c>
      <c r="E1211" s="208" t="s">
        <v>1418</v>
      </c>
    </row>
    <row r="1212" spans="1:5" ht="10.5" customHeight="1">
      <c r="A1212" s="56" t="s">
        <v>218</v>
      </c>
      <c r="B1212" s="56" t="s">
        <v>60</v>
      </c>
      <c r="C1212" s="66">
        <v>55000</v>
      </c>
      <c r="D1212" s="66">
        <v>32000</v>
      </c>
      <c r="E1212" s="149" t="s">
        <v>1418</v>
      </c>
    </row>
    <row r="1213" spans="1:5" ht="10.5" customHeight="1">
      <c r="A1213" s="56" t="s">
        <v>244</v>
      </c>
      <c r="B1213" s="56" t="s">
        <v>61</v>
      </c>
      <c r="C1213" s="66">
        <v>55000</v>
      </c>
      <c r="D1213" s="66">
        <v>32000</v>
      </c>
      <c r="E1213" s="149" t="s">
        <v>1418</v>
      </c>
    </row>
    <row r="1214" spans="1:5" ht="10.5" customHeight="1">
      <c r="A1214" s="56" t="s">
        <v>227</v>
      </c>
      <c r="B1214" s="56" t="s">
        <v>70</v>
      </c>
      <c r="C1214" s="66">
        <v>55000</v>
      </c>
      <c r="D1214" s="66">
        <v>32000</v>
      </c>
      <c r="E1214" s="149" t="s">
        <v>1418</v>
      </c>
    </row>
    <row r="1215" spans="1:5" ht="10.5" customHeight="1">
      <c r="A1215" s="178" t="s">
        <v>228</v>
      </c>
      <c r="B1215" s="178" t="s">
        <v>71</v>
      </c>
      <c r="C1215" s="108">
        <v>0</v>
      </c>
      <c r="D1215" s="108">
        <v>32000</v>
      </c>
      <c r="E1215" s="132" t="s">
        <v>167</v>
      </c>
    </row>
    <row r="1216" spans="1:5" ht="10.5" customHeight="1">
      <c r="A1216" s="203" t="s">
        <v>1255</v>
      </c>
      <c r="B1216" s="203"/>
      <c r="C1216" s="204">
        <v>0</v>
      </c>
      <c r="D1216" s="204">
        <v>1000</v>
      </c>
      <c r="E1216" s="205" t="s">
        <v>167</v>
      </c>
    </row>
    <row r="1217" spans="1:5" ht="10.5" customHeight="1">
      <c r="A1217" s="206" t="s">
        <v>1419</v>
      </c>
      <c r="B1217" s="206"/>
      <c r="C1217" s="207">
        <v>0</v>
      </c>
      <c r="D1217" s="207">
        <v>1000</v>
      </c>
      <c r="E1217" s="208" t="s">
        <v>167</v>
      </c>
    </row>
    <row r="1218" spans="1:5" ht="10.5" customHeight="1">
      <c r="A1218" s="56" t="s">
        <v>218</v>
      </c>
      <c r="B1218" s="56" t="s">
        <v>60</v>
      </c>
      <c r="C1218" s="66">
        <v>0</v>
      </c>
      <c r="D1218" s="66">
        <v>1000</v>
      </c>
      <c r="E1218" s="149" t="s">
        <v>167</v>
      </c>
    </row>
    <row r="1219" spans="1:5" ht="10.5" customHeight="1">
      <c r="A1219" s="56" t="s">
        <v>244</v>
      </c>
      <c r="B1219" s="56" t="s">
        <v>61</v>
      </c>
      <c r="C1219" s="66">
        <v>0</v>
      </c>
      <c r="D1219" s="66">
        <v>1000</v>
      </c>
      <c r="E1219" s="149" t="s">
        <v>167</v>
      </c>
    </row>
    <row r="1220" spans="1:5" ht="10.5" customHeight="1">
      <c r="A1220" s="56" t="s">
        <v>223</v>
      </c>
      <c r="B1220" s="56" t="s">
        <v>66</v>
      </c>
      <c r="C1220" s="66">
        <v>0</v>
      </c>
      <c r="D1220" s="66">
        <v>1000</v>
      </c>
      <c r="E1220" s="149" t="s">
        <v>167</v>
      </c>
    </row>
    <row r="1221" spans="1:5" ht="10.5" customHeight="1">
      <c r="A1221" s="178" t="s">
        <v>224</v>
      </c>
      <c r="B1221" s="178" t="s">
        <v>67</v>
      </c>
      <c r="C1221" s="108">
        <v>0</v>
      </c>
      <c r="D1221" s="108">
        <v>1000</v>
      </c>
      <c r="E1221" s="132" t="s">
        <v>167</v>
      </c>
    </row>
    <row r="1222" spans="1:5" ht="10.5" customHeight="1">
      <c r="A1222" s="87" t="s">
        <v>153</v>
      </c>
      <c r="B1222" s="87"/>
      <c r="C1222" s="88">
        <v>131300</v>
      </c>
      <c r="D1222" s="88">
        <v>48099.33</v>
      </c>
      <c r="E1222" s="155" t="s">
        <v>1420</v>
      </c>
    </row>
    <row r="1223" spans="1:5" ht="10.5" customHeight="1">
      <c r="A1223" s="89" t="s">
        <v>152</v>
      </c>
      <c r="B1223" s="89"/>
      <c r="C1223" s="90">
        <v>131100</v>
      </c>
      <c r="D1223" s="90">
        <v>48077.33</v>
      </c>
      <c r="E1223" s="156" t="s">
        <v>1421</v>
      </c>
    </row>
    <row r="1224" spans="1:5" ht="10.5" customHeight="1">
      <c r="A1224" s="203" t="s">
        <v>247</v>
      </c>
      <c r="B1224" s="203"/>
      <c r="C1224" s="204">
        <v>131100</v>
      </c>
      <c r="D1224" s="204">
        <v>48077.33</v>
      </c>
      <c r="E1224" s="205" t="s">
        <v>1421</v>
      </c>
    </row>
    <row r="1225" spans="1:5" ht="10.5" customHeight="1">
      <c r="A1225" s="206" t="s">
        <v>248</v>
      </c>
      <c r="B1225" s="206"/>
      <c r="C1225" s="207">
        <v>131100</v>
      </c>
      <c r="D1225" s="207">
        <v>48077.33</v>
      </c>
      <c r="E1225" s="208" t="s">
        <v>1421</v>
      </c>
    </row>
    <row r="1226" spans="1:5" ht="10.5" customHeight="1">
      <c r="A1226" s="56" t="s">
        <v>168</v>
      </c>
      <c r="B1226" s="56" t="s">
        <v>249</v>
      </c>
      <c r="C1226" s="66">
        <v>131100</v>
      </c>
      <c r="D1226" s="66">
        <v>48077.33</v>
      </c>
      <c r="E1226" s="149" t="s">
        <v>1421</v>
      </c>
    </row>
    <row r="1227" spans="1:5" ht="10.5" customHeight="1">
      <c r="A1227" s="56" t="s">
        <v>239</v>
      </c>
      <c r="B1227" s="56" t="s">
        <v>10</v>
      </c>
      <c r="C1227" s="66">
        <v>103100</v>
      </c>
      <c r="D1227" s="66">
        <v>44145.83</v>
      </c>
      <c r="E1227" s="149" t="s">
        <v>1422</v>
      </c>
    </row>
    <row r="1228" spans="1:5" ht="10.5" customHeight="1">
      <c r="A1228" s="56" t="s">
        <v>170</v>
      </c>
      <c r="B1228" s="56" t="s">
        <v>11</v>
      </c>
      <c r="C1228" s="66">
        <v>80000</v>
      </c>
      <c r="D1228" s="66">
        <v>36054.84</v>
      </c>
      <c r="E1228" s="149" t="s">
        <v>1423</v>
      </c>
    </row>
    <row r="1229" spans="1:5" ht="10.5" customHeight="1">
      <c r="A1229" s="178" t="s">
        <v>171</v>
      </c>
      <c r="B1229" s="178" t="s">
        <v>12</v>
      </c>
      <c r="C1229" s="108">
        <v>0</v>
      </c>
      <c r="D1229" s="108">
        <v>36054.84</v>
      </c>
      <c r="E1229" s="132" t="s">
        <v>167</v>
      </c>
    </row>
    <row r="1230" spans="1:5" ht="10.5" customHeight="1">
      <c r="A1230" s="56" t="s">
        <v>172</v>
      </c>
      <c r="B1230" s="56" t="s">
        <v>13</v>
      </c>
      <c r="C1230" s="66">
        <v>8100</v>
      </c>
      <c r="D1230" s="66">
        <v>2100</v>
      </c>
      <c r="E1230" s="149" t="s">
        <v>1424</v>
      </c>
    </row>
    <row r="1231" spans="1:5" ht="10.5" customHeight="1">
      <c r="A1231" s="178" t="s">
        <v>173</v>
      </c>
      <c r="B1231" s="178" t="s">
        <v>13</v>
      </c>
      <c r="C1231" s="108">
        <v>0</v>
      </c>
      <c r="D1231" s="108">
        <v>2100</v>
      </c>
      <c r="E1231" s="132" t="s">
        <v>167</v>
      </c>
    </row>
    <row r="1232" spans="1:5" ht="10.5" customHeight="1">
      <c r="A1232" s="56" t="s">
        <v>174</v>
      </c>
      <c r="B1232" s="56" t="s">
        <v>14</v>
      </c>
      <c r="C1232" s="66">
        <v>15000</v>
      </c>
      <c r="D1232" s="66">
        <v>5990.99</v>
      </c>
      <c r="E1232" s="149" t="s">
        <v>1425</v>
      </c>
    </row>
    <row r="1233" spans="1:5" ht="10.5" customHeight="1">
      <c r="A1233" s="178" t="s">
        <v>175</v>
      </c>
      <c r="B1233" s="178" t="s">
        <v>15</v>
      </c>
      <c r="C1233" s="108">
        <v>0</v>
      </c>
      <c r="D1233" s="108">
        <v>5889.12</v>
      </c>
      <c r="E1233" s="132" t="s">
        <v>167</v>
      </c>
    </row>
    <row r="1234" spans="1:5" ht="10.5" customHeight="1">
      <c r="A1234" s="178" t="s">
        <v>176</v>
      </c>
      <c r="B1234" s="178" t="s">
        <v>16</v>
      </c>
      <c r="C1234" s="108">
        <v>0</v>
      </c>
      <c r="D1234" s="108">
        <v>101.87</v>
      </c>
      <c r="E1234" s="132" t="s">
        <v>167</v>
      </c>
    </row>
    <row r="1235" spans="1:5" ht="10.5" customHeight="1">
      <c r="A1235" s="56" t="s">
        <v>240</v>
      </c>
      <c r="B1235" s="56" t="s">
        <v>17</v>
      </c>
      <c r="C1235" s="66">
        <v>27000</v>
      </c>
      <c r="D1235" s="66">
        <v>3440</v>
      </c>
      <c r="E1235" s="149" t="s">
        <v>1426</v>
      </c>
    </row>
    <row r="1236" spans="1:5" ht="10.5" customHeight="1">
      <c r="A1236" s="56" t="s">
        <v>182</v>
      </c>
      <c r="B1236" s="56" t="s">
        <v>23</v>
      </c>
      <c r="C1236" s="66">
        <v>6500</v>
      </c>
      <c r="D1236" s="66">
        <v>1600</v>
      </c>
      <c r="E1236" s="149" t="s">
        <v>1427</v>
      </c>
    </row>
    <row r="1237" spans="1:5" ht="10.5" customHeight="1">
      <c r="A1237" s="178" t="s">
        <v>185</v>
      </c>
      <c r="B1237" s="178" t="s">
        <v>26</v>
      </c>
      <c r="C1237" s="108">
        <v>0</v>
      </c>
      <c r="D1237" s="108">
        <v>1600</v>
      </c>
      <c r="E1237" s="132" t="s">
        <v>167</v>
      </c>
    </row>
    <row r="1238" spans="1:5" ht="10.5" customHeight="1">
      <c r="A1238" s="56" t="s">
        <v>189</v>
      </c>
      <c r="B1238" s="56" t="s">
        <v>30</v>
      </c>
      <c r="C1238" s="66">
        <v>20500</v>
      </c>
      <c r="D1238" s="66">
        <v>1840</v>
      </c>
      <c r="E1238" s="149" t="s">
        <v>1428</v>
      </c>
    </row>
    <row r="1239" spans="1:5" ht="10.5" customHeight="1">
      <c r="A1239" s="178" t="s">
        <v>190</v>
      </c>
      <c r="B1239" s="178" t="s">
        <v>31</v>
      </c>
      <c r="C1239" s="108">
        <v>0</v>
      </c>
      <c r="D1239" s="108">
        <v>1340</v>
      </c>
      <c r="E1239" s="132" t="s">
        <v>167</v>
      </c>
    </row>
    <row r="1240" spans="1:5" ht="10.5" customHeight="1">
      <c r="A1240" s="178" t="s">
        <v>191</v>
      </c>
      <c r="B1240" s="178" t="s">
        <v>32</v>
      </c>
      <c r="C1240" s="108">
        <v>0</v>
      </c>
      <c r="D1240" s="108">
        <v>500</v>
      </c>
      <c r="E1240" s="132" t="s">
        <v>167</v>
      </c>
    </row>
    <row r="1241" spans="1:5" ht="10.5" customHeight="1">
      <c r="A1241" s="56" t="s">
        <v>201</v>
      </c>
      <c r="B1241" s="56" t="s">
        <v>40</v>
      </c>
      <c r="C1241" s="66">
        <v>0</v>
      </c>
      <c r="D1241" s="66">
        <v>0</v>
      </c>
      <c r="E1241" s="149" t="s">
        <v>167</v>
      </c>
    </row>
    <row r="1242" spans="1:5" ht="10.5" customHeight="1">
      <c r="A1242" s="56" t="s">
        <v>241</v>
      </c>
      <c r="B1242" s="56" t="s">
        <v>43</v>
      </c>
      <c r="C1242" s="66">
        <v>1000</v>
      </c>
      <c r="D1242" s="66">
        <v>491.5</v>
      </c>
      <c r="E1242" s="149" t="s">
        <v>1429</v>
      </c>
    </row>
    <row r="1243" spans="1:5" ht="10.5" customHeight="1">
      <c r="A1243" s="56" t="s">
        <v>204</v>
      </c>
      <c r="B1243" s="56" t="s">
        <v>46</v>
      </c>
      <c r="C1243" s="66">
        <v>1000</v>
      </c>
      <c r="D1243" s="66">
        <v>491.5</v>
      </c>
      <c r="E1243" s="149" t="s">
        <v>1429</v>
      </c>
    </row>
    <row r="1244" spans="1:5" ht="10.5" customHeight="1">
      <c r="A1244" s="178" t="s">
        <v>205</v>
      </c>
      <c r="B1244" s="178" t="s">
        <v>47</v>
      </c>
      <c r="C1244" s="108">
        <v>0</v>
      </c>
      <c r="D1244" s="108">
        <v>491.5</v>
      </c>
      <c r="E1244" s="132" t="s">
        <v>167</v>
      </c>
    </row>
    <row r="1245" spans="1:5" ht="10.5" customHeight="1">
      <c r="A1245" s="89" t="s">
        <v>729</v>
      </c>
      <c r="B1245" s="89"/>
      <c r="C1245" s="90">
        <v>200</v>
      </c>
      <c r="D1245" s="90">
        <v>22</v>
      </c>
      <c r="E1245" s="156" t="s">
        <v>1430</v>
      </c>
    </row>
    <row r="1246" spans="1:5" ht="10.5" customHeight="1">
      <c r="A1246" s="203" t="s">
        <v>1196</v>
      </c>
      <c r="B1246" s="203"/>
      <c r="C1246" s="204">
        <v>200</v>
      </c>
      <c r="D1246" s="204">
        <v>22</v>
      </c>
      <c r="E1246" s="205" t="s">
        <v>1430</v>
      </c>
    </row>
    <row r="1247" spans="1:5" ht="10.5" customHeight="1">
      <c r="A1247" s="206" t="s">
        <v>1431</v>
      </c>
      <c r="B1247" s="206"/>
      <c r="C1247" s="207">
        <v>200</v>
      </c>
      <c r="D1247" s="207">
        <v>22</v>
      </c>
      <c r="E1247" s="208" t="s">
        <v>1430</v>
      </c>
    </row>
    <row r="1248" spans="1:5" ht="10.5" customHeight="1">
      <c r="A1248" s="56" t="s">
        <v>168</v>
      </c>
      <c r="B1248" s="56" t="s">
        <v>249</v>
      </c>
      <c r="C1248" s="66">
        <v>200</v>
      </c>
      <c r="D1248" s="66">
        <v>22</v>
      </c>
      <c r="E1248" s="149" t="s">
        <v>1430</v>
      </c>
    </row>
    <row r="1249" spans="1:5" ht="10.5" customHeight="1">
      <c r="A1249" s="56" t="s">
        <v>240</v>
      </c>
      <c r="B1249" s="56" t="s">
        <v>17</v>
      </c>
      <c r="C1249" s="66">
        <v>200</v>
      </c>
      <c r="D1249" s="66">
        <v>22</v>
      </c>
      <c r="E1249" s="149" t="s">
        <v>1430</v>
      </c>
    </row>
    <row r="1250" spans="1:5" ht="10.5" customHeight="1">
      <c r="A1250" s="56" t="s">
        <v>182</v>
      </c>
      <c r="B1250" s="56" t="s">
        <v>23</v>
      </c>
      <c r="C1250" s="66">
        <v>100</v>
      </c>
      <c r="D1250" s="66">
        <v>0</v>
      </c>
      <c r="E1250" s="149" t="s">
        <v>167</v>
      </c>
    </row>
    <row r="1251" spans="1:5" ht="10.5" customHeight="1">
      <c r="A1251" s="56" t="s">
        <v>189</v>
      </c>
      <c r="B1251" s="56" t="s">
        <v>30</v>
      </c>
      <c r="C1251" s="66">
        <v>100</v>
      </c>
      <c r="D1251" s="66">
        <v>22</v>
      </c>
      <c r="E1251" s="149" t="s">
        <v>1432</v>
      </c>
    </row>
    <row r="1252" spans="1:5" ht="10.5" customHeight="1">
      <c r="A1252" s="178" t="s">
        <v>190</v>
      </c>
      <c r="B1252" s="178" t="s">
        <v>31</v>
      </c>
      <c r="C1252" s="108">
        <v>0</v>
      </c>
      <c r="D1252" s="108">
        <v>22</v>
      </c>
      <c r="E1252" s="132" t="s">
        <v>167</v>
      </c>
    </row>
  </sheetData>
  <sheetProtection/>
  <mergeCells count="1">
    <mergeCell ref="A2:E2"/>
  </mergeCells>
  <printOptions/>
  <pageMargins left="0.7086614173228347" right="0.31496062992125984" top="0.35433070866141736" bottom="0.3937007874015748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PageLayoutView="0" workbookViewId="0" topLeftCell="A148">
      <selection activeCell="Q12" sqref="Q12"/>
    </sheetView>
  </sheetViews>
  <sheetFormatPr defaultColWidth="9.140625" defaultRowHeight="15"/>
  <cols>
    <col min="1" max="1" width="7.8515625" style="0" customWidth="1"/>
    <col min="2" max="2" width="7.57421875" style="0" customWidth="1"/>
    <col min="3" max="3" width="10.57421875" style="0" customWidth="1"/>
    <col min="4" max="8" width="3.57421875" style="0" customWidth="1"/>
    <col min="9" max="9" width="22.57421875" style="0" customWidth="1"/>
    <col min="10" max="10" width="11.28125" style="296" customWidth="1"/>
    <col min="11" max="11" width="10.7109375" style="296" customWidth="1"/>
    <col min="12" max="12" width="5.28125" style="296" customWidth="1"/>
  </cols>
  <sheetData>
    <row r="1" spans="1:12" ht="14.25">
      <c r="A1" s="318" t="s">
        <v>1433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278"/>
    </row>
    <row r="2" spans="1:12" ht="14.25">
      <c r="A2" s="151" t="s">
        <v>1808</v>
      </c>
      <c r="B2" s="211"/>
      <c r="C2" s="212"/>
      <c r="D2" s="212"/>
      <c r="E2" s="212"/>
      <c r="F2" s="212"/>
      <c r="G2" s="212"/>
      <c r="H2" s="212"/>
      <c r="I2" s="211"/>
      <c r="J2" s="279"/>
      <c r="K2" s="279"/>
      <c r="L2" s="278"/>
    </row>
    <row r="3" spans="1:12" s="113" customFormat="1" ht="14.25">
      <c r="A3" s="151" t="s">
        <v>1809</v>
      </c>
      <c r="B3" s="211"/>
      <c r="C3" s="212"/>
      <c r="D3" s="212"/>
      <c r="E3" s="212"/>
      <c r="F3" s="212"/>
      <c r="G3" s="212"/>
      <c r="H3" s="212"/>
      <c r="I3" s="211"/>
      <c r="J3" s="279"/>
      <c r="K3" s="279"/>
      <c r="L3" s="278"/>
    </row>
    <row r="4" spans="1:12" ht="15">
      <c r="A4" s="213" t="s">
        <v>1434</v>
      </c>
      <c r="B4" s="214"/>
      <c r="C4" s="215"/>
      <c r="D4" s="215"/>
      <c r="E4" s="215"/>
      <c r="F4" s="215"/>
      <c r="G4" s="215"/>
      <c r="H4" s="215"/>
      <c r="I4" s="214"/>
      <c r="J4" s="280"/>
      <c r="K4" s="280"/>
      <c r="L4" s="278"/>
    </row>
    <row r="5" spans="1:12" ht="14.25">
      <c r="A5" s="216" t="s">
        <v>1435</v>
      </c>
      <c r="B5" s="217"/>
      <c r="C5" s="215"/>
      <c r="D5" s="215"/>
      <c r="E5" s="215"/>
      <c r="F5" s="215"/>
      <c r="G5" s="215"/>
      <c r="H5" s="215"/>
      <c r="I5" s="217"/>
      <c r="J5" s="281"/>
      <c r="K5" s="281"/>
      <c r="L5" s="278"/>
    </row>
    <row r="6" spans="1:12" ht="48.75">
      <c r="A6" s="218" t="s">
        <v>1436</v>
      </c>
      <c r="B6" s="218" t="s">
        <v>1437</v>
      </c>
      <c r="C6" s="219" t="s">
        <v>1438</v>
      </c>
      <c r="D6" s="220" t="s">
        <v>1439</v>
      </c>
      <c r="E6" s="220" t="s">
        <v>1440</v>
      </c>
      <c r="F6" s="220" t="s">
        <v>1441</v>
      </c>
      <c r="G6" s="220" t="s">
        <v>1442</v>
      </c>
      <c r="H6" s="220" t="s">
        <v>1443</v>
      </c>
      <c r="I6" s="218" t="s">
        <v>1444</v>
      </c>
      <c r="J6" s="282" t="s">
        <v>1445</v>
      </c>
      <c r="K6" s="282" t="s">
        <v>1446</v>
      </c>
      <c r="L6" s="283" t="s">
        <v>2</v>
      </c>
    </row>
    <row r="7" spans="1:12" ht="14.25">
      <c r="A7" s="221"/>
      <c r="B7" s="222"/>
      <c r="C7" s="223"/>
      <c r="D7" s="223"/>
      <c r="E7" s="223"/>
      <c r="F7" s="223"/>
      <c r="G7" s="223"/>
      <c r="H7" s="223"/>
      <c r="I7" s="224"/>
      <c r="J7" s="282" t="s">
        <v>168</v>
      </c>
      <c r="K7" s="282" t="s">
        <v>218</v>
      </c>
      <c r="L7" s="283" t="s">
        <v>1447</v>
      </c>
    </row>
    <row r="8" spans="1:12" ht="14.25">
      <c r="A8" s="319" t="s">
        <v>1448</v>
      </c>
      <c r="B8" s="320"/>
      <c r="C8" s="320"/>
      <c r="D8" s="320"/>
      <c r="E8" s="320"/>
      <c r="F8" s="320"/>
      <c r="G8" s="320"/>
      <c r="H8" s="320"/>
      <c r="I8" s="321"/>
      <c r="J8" s="284">
        <f>J10+J22+J32+J40+J49+J52+J55+J58+J63+J70+J72+J77+J82+J85+J87+J95+J100+J104+J107+J117+J137+J144+J75</f>
        <v>40500300</v>
      </c>
      <c r="K8" s="284">
        <f>K10+K22+K32+K40+K49+K52+K55+K58+K63+K70+K72+K77+K82+K85+K87+K95+K100+K104+K107+K117+K137+K144+K75</f>
        <v>8308746.140000001</v>
      </c>
      <c r="L8" s="285">
        <f>K8/J8*100</f>
        <v>20.515270602933807</v>
      </c>
    </row>
    <row r="9" spans="1:12" ht="14.25">
      <c r="A9" s="225" t="s">
        <v>1449</v>
      </c>
      <c r="B9" s="226"/>
      <c r="C9" s="227"/>
      <c r="D9" s="227"/>
      <c r="E9" s="227"/>
      <c r="F9" s="227"/>
      <c r="G9" s="227"/>
      <c r="H9" s="227"/>
      <c r="I9" s="226"/>
      <c r="J9" s="286"/>
      <c r="K9" s="286"/>
      <c r="L9" s="286"/>
    </row>
    <row r="10" spans="1:12" ht="14.25">
      <c r="A10" s="211"/>
      <c r="B10" s="228" t="s">
        <v>1450</v>
      </c>
      <c r="C10" s="229" t="s">
        <v>1451</v>
      </c>
      <c r="D10" s="229"/>
      <c r="E10" s="229"/>
      <c r="F10" s="229"/>
      <c r="G10" s="229"/>
      <c r="H10" s="229"/>
      <c r="I10" s="228" t="s">
        <v>1452</v>
      </c>
      <c r="J10" s="230">
        <f>SUM(J11:J19)</f>
        <v>1280000</v>
      </c>
      <c r="K10" s="230">
        <f>SUM(K11:K19)</f>
        <v>317320.21</v>
      </c>
      <c r="L10" s="231">
        <f>K10/J10*100</f>
        <v>24.790641406250003</v>
      </c>
    </row>
    <row r="11" spans="1:12" ht="46.5" customHeight="1" thickBot="1">
      <c r="A11" s="232" t="s">
        <v>1453</v>
      </c>
      <c r="B11" s="233" t="s">
        <v>1454</v>
      </c>
      <c r="C11" s="234" t="s">
        <v>1455</v>
      </c>
      <c r="D11" s="234">
        <v>7918</v>
      </c>
      <c r="E11" s="234">
        <v>7951</v>
      </c>
      <c r="F11" s="234">
        <v>8000</v>
      </c>
      <c r="G11" s="234">
        <v>8500</v>
      </c>
      <c r="H11" s="234">
        <v>9000</v>
      </c>
      <c r="I11" s="233" t="s">
        <v>1456</v>
      </c>
      <c r="J11" s="235">
        <v>220000</v>
      </c>
      <c r="K11" s="235">
        <v>201730.7</v>
      </c>
      <c r="L11" s="236">
        <f aca="true" t="shared" si="0" ref="L11:L75">K11/J11*100</f>
        <v>91.69577272727273</v>
      </c>
    </row>
    <row r="12" spans="1:12" ht="35.25" customHeight="1" thickTop="1">
      <c r="A12" s="322" t="s">
        <v>1457</v>
      </c>
      <c r="B12" s="237" t="s">
        <v>1458</v>
      </c>
      <c r="C12" s="238" t="s">
        <v>1459</v>
      </c>
      <c r="D12" s="238"/>
      <c r="E12" s="238">
        <v>7</v>
      </c>
      <c r="F12" s="238">
        <v>10</v>
      </c>
      <c r="G12" s="238">
        <v>15</v>
      </c>
      <c r="H12" s="238">
        <v>20</v>
      </c>
      <c r="I12" s="239" t="s">
        <v>1460</v>
      </c>
      <c r="J12" s="235">
        <v>50000</v>
      </c>
      <c r="K12" s="235">
        <v>0</v>
      </c>
      <c r="L12" s="236">
        <f t="shared" si="0"/>
        <v>0</v>
      </c>
    </row>
    <row r="13" spans="1:12" ht="35.25" customHeight="1">
      <c r="A13" s="323"/>
      <c r="B13" s="240" t="s">
        <v>1461</v>
      </c>
      <c r="C13" s="241" t="s">
        <v>1462</v>
      </c>
      <c r="D13" s="241"/>
      <c r="E13" s="241">
        <v>500</v>
      </c>
      <c r="F13" s="241"/>
      <c r="G13" s="241"/>
      <c r="H13" s="241">
        <v>500</v>
      </c>
      <c r="I13" s="242" t="s">
        <v>1463</v>
      </c>
      <c r="J13" s="235">
        <v>85000</v>
      </c>
      <c r="K13" s="235">
        <v>40500</v>
      </c>
      <c r="L13" s="236">
        <f t="shared" si="0"/>
        <v>47.647058823529406</v>
      </c>
    </row>
    <row r="14" spans="1:12" ht="35.25" customHeight="1">
      <c r="A14" s="323"/>
      <c r="B14" s="242" t="s">
        <v>1464</v>
      </c>
      <c r="C14" s="241" t="s">
        <v>1465</v>
      </c>
      <c r="D14" s="241">
        <v>7</v>
      </c>
      <c r="E14" s="241">
        <v>9</v>
      </c>
      <c r="F14" s="241">
        <v>10</v>
      </c>
      <c r="G14" s="241">
        <v>11</v>
      </c>
      <c r="H14" s="241">
        <v>12</v>
      </c>
      <c r="I14" s="242" t="s">
        <v>1466</v>
      </c>
      <c r="J14" s="235">
        <v>100000</v>
      </c>
      <c r="K14" s="235">
        <v>37714.51</v>
      </c>
      <c r="L14" s="236">
        <f t="shared" si="0"/>
        <v>37.714510000000004</v>
      </c>
    </row>
    <row r="15" spans="1:12" ht="35.25" customHeight="1">
      <c r="A15" s="323"/>
      <c r="B15" s="240" t="s">
        <v>1467</v>
      </c>
      <c r="C15" s="243" t="s">
        <v>1468</v>
      </c>
      <c r="D15" s="243" t="s">
        <v>1469</v>
      </c>
      <c r="E15" s="243" t="s">
        <v>1470</v>
      </c>
      <c r="F15" s="243" t="s">
        <v>1471</v>
      </c>
      <c r="G15" s="243" t="s">
        <v>1472</v>
      </c>
      <c r="H15" s="243" t="s">
        <v>1473</v>
      </c>
      <c r="I15" s="240" t="s">
        <v>1474</v>
      </c>
      <c r="J15" s="235">
        <v>500000</v>
      </c>
      <c r="K15" s="235">
        <v>0</v>
      </c>
      <c r="L15" s="236">
        <f t="shared" si="0"/>
        <v>0</v>
      </c>
    </row>
    <row r="16" spans="1:12" ht="35.25" customHeight="1">
      <c r="A16" s="323"/>
      <c r="B16" s="244" t="s">
        <v>1475</v>
      </c>
      <c r="C16" s="245" t="s">
        <v>1476</v>
      </c>
      <c r="D16" s="245">
        <v>70</v>
      </c>
      <c r="E16" s="245">
        <v>75</v>
      </c>
      <c r="F16" s="245">
        <v>80</v>
      </c>
      <c r="G16" s="245">
        <v>85</v>
      </c>
      <c r="H16" s="245">
        <v>90</v>
      </c>
      <c r="I16" s="246" t="s">
        <v>1477</v>
      </c>
      <c r="J16" s="235">
        <v>60000</v>
      </c>
      <c r="K16" s="235">
        <v>20625</v>
      </c>
      <c r="L16" s="236">
        <f t="shared" si="0"/>
        <v>34.375</v>
      </c>
    </row>
    <row r="17" spans="1:12" ht="35.25" customHeight="1" thickBot="1">
      <c r="A17" s="324"/>
      <c r="B17" s="247" t="s">
        <v>1478</v>
      </c>
      <c r="C17" s="234" t="s">
        <v>1462</v>
      </c>
      <c r="D17" s="234"/>
      <c r="E17" s="234">
        <v>500</v>
      </c>
      <c r="F17" s="234">
        <v>1000</v>
      </c>
      <c r="G17" s="234">
        <v>2000</v>
      </c>
      <c r="H17" s="234">
        <v>4000</v>
      </c>
      <c r="I17" s="233" t="s">
        <v>1479</v>
      </c>
      <c r="J17" s="235">
        <v>200000</v>
      </c>
      <c r="K17" s="235">
        <v>0</v>
      </c>
      <c r="L17" s="236">
        <f t="shared" si="0"/>
        <v>0</v>
      </c>
    </row>
    <row r="18" spans="1:12" ht="36" customHeight="1" thickTop="1">
      <c r="A18" s="325" t="s">
        <v>1480</v>
      </c>
      <c r="B18" s="242" t="s">
        <v>1481</v>
      </c>
      <c r="C18" s="241" t="s">
        <v>1482</v>
      </c>
      <c r="D18" s="241">
        <v>100</v>
      </c>
      <c r="E18" s="241">
        <v>110</v>
      </c>
      <c r="F18" s="241">
        <v>120</v>
      </c>
      <c r="G18" s="241">
        <v>130</v>
      </c>
      <c r="H18" s="241">
        <v>140</v>
      </c>
      <c r="I18" s="242" t="s">
        <v>1483</v>
      </c>
      <c r="J18" s="235">
        <v>25000</v>
      </c>
      <c r="K18" s="235">
        <v>5250</v>
      </c>
      <c r="L18" s="236">
        <f t="shared" si="0"/>
        <v>21</v>
      </c>
    </row>
    <row r="19" spans="1:12" ht="28.5">
      <c r="A19" s="326"/>
      <c r="B19" s="240" t="s">
        <v>1484</v>
      </c>
      <c r="C19" s="243" t="s">
        <v>1485</v>
      </c>
      <c r="D19" s="243">
        <v>1</v>
      </c>
      <c r="E19" s="243">
        <v>4</v>
      </c>
      <c r="F19" s="243">
        <v>4</v>
      </c>
      <c r="G19" s="243">
        <v>4</v>
      </c>
      <c r="H19" s="243">
        <v>4</v>
      </c>
      <c r="I19" s="240" t="s">
        <v>1486</v>
      </c>
      <c r="J19" s="235">
        <v>40000</v>
      </c>
      <c r="K19" s="235">
        <v>11500</v>
      </c>
      <c r="L19" s="236">
        <f t="shared" si="0"/>
        <v>28.749999999999996</v>
      </c>
    </row>
    <row r="20" spans="1:12" ht="14.25">
      <c r="A20" s="248"/>
      <c r="B20" s="249"/>
      <c r="C20" s="250"/>
      <c r="D20" s="250"/>
      <c r="E20" s="250"/>
      <c r="F20" s="250"/>
      <c r="G20" s="250"/>
      <c r="H20" s="250"/>
      <c r="I20" s="249"/>
      <c r="J20" s="251"/>
      <c r="K20" s="251"/>
      <c r="L20" s="252"/>
    </row>
    <row r="21" spans="1:12" ht="14.25">
      <c r="A21" s="253" t="s">
        <v>1487</v>
      </c>
      <c r="B21" s="226"/>
      <c r="C21" s="227"/>
      <c r="D21" s="227"/>
      <c r="E21" s="227"/>
      <c r="F21" s="227"/>
      <c r="G21" s="227"/>
      <c r="H21" s="227"/>
      <c r="I21" s="226"/>
      <c r="J21" s="287"/>
      <c r="K21" s="287"/>
      <c r="L21" s="288"/>
    </row>
    <row r="22" spans="1:12" ht="14.25">
      <c r="A22" s="330" t="s">
        <v>1488</v>
      </c>
      <c r="B22" s="228" t="s">
        <v>1489</v>
      </c>
      <c r="C22" s="229" t="s">
        <v>1451</v>
      </c>
      <c r="D22" s="229"/>
      <c r="E22" s="229"/>
      <c r="F22" s="229"/>
      <c r="G22" s="229"/>
      <c r="H22" s="229"/>
      <c r="I22" s="228" t="s">
        <v>1490</v>
      </c>
      <c r="J22" s="254">
        <f>SUM(J23:J31)</f>
        <v>2212000</v>
      </c>
      <c r="K22" s="254">
        <f>SUM(K23:K31)</f>
        <v>594929.41</v>
      </c>
      <c r="L22" s="231">
        <f t="shared" si="0"/>
        <v>26.89554294755877</v>
      </c>
    </row>
    <row r="23" spans="1:12" ht="30.75" customHeight="1">
      <c r="A23" s="331"/>
      <c r="B23" s="240" t="s">
        <v>1454</v>
      </c>
      <c r="C23" s="243" t="s">
        <v>1491</v>
      </c>
      <c r="D23" s="243" t="s">
        <v>1492</v>
      </c>
      <c r="E23" s="243" t="s">
        <v>1493</v>
      </c>
      <c r="F23" s="243" t="s">
        <v>1494</v>
      </c>
      <c r="G23" s="243" t="s">
        <v>1495</v>
      </c>
      <c r="H23" s="243" t="s">
        <v>1493</v>
      </c>
      <c r="I23" s="255" t="s">
        <v>1496</v>
      </c>
      <c r="J23" s="235">
        <v>35000</v>
      </c>
      <c r="K23" s="235">
        <v>35388.22</v>
      </c>
      <c r="L23" s="236">
        <f t="shared" si="0"/>
        <v>101.10920000000002</v>
      </c>
    </row>
    <row r="24" spans="1:12" ht="30.75" customHeight="1">
      <c r="A24" s="331"/>
      <c r="B24" s="240" t="s">
        <v>1497</v>
      </c>
      <c r="C24" s="243" t="s">
        <v>1498</v>
      </c>
      <c r="D24" s="243"/>
      <c r="E24" s="243">
        <v>50</v>
      </c>
      <c r="F24" s="243">
        <v>55</v>
      </c>
      <c r="G24" s="243">
        <v>60</v>
      </c>
      <c r="H24" s="243">
        <v>300</v>
      </c>
      <c r="I24" s="255" t="s">
        <v>1499</v>
      </c>
      <c r="J24" s="235">
        <v>5000</v>
      </c>
      <c r="K24" s="235">
        <v>15000</v>
      </c>
      <c r="L24" s="236">
        <f t="shared" si="0"/>
        <v>300</v>
      </c>
    </row>
    <row r="25" spans="1:12" ht="30.75" customHeight="1">
      <c r="A25" s="331"/>
      <c r="B25" s="240" t="s">
        <v>1500</v>
      </c>
      <c r="C25" s="243" t="s">
        <v>1501</v>
      </c>
      <c r="D25" s="243">
        <v>650</v>
      </c>
      <c r="E25" s="243">
        <v>750</v>
      </c>
      <c r="F25" s="243">
        <v>950</v>
      </c>
      <c r="G25" s="243">
        <v>1500</v>
      </c>
      <c r="H25" s="243">
        <v>1500</v>
      </c>
      <c r="I25" s="255" t="s">
        <v>1502</v>
      </c>
      <c r="J25" s="235">
        <v>140000</v>
      </c>
      <c r="K25" s="235">
        <v>48864.56</v>
      </c>
      <c r="L25" s="236">
        <f t="shared" si="0"/>
        <v>34.90325714285714</v>
      </c>
    </row>
    <row r="26" spans="1:12" ht="30.75" customHeight="1">
      <c r="A26" s="331"/>
      <c r="B26" s="240" t="s">
        <v>1503</v>
      </c>
      <c r="C26" s="243" t="s">
        <v>1504</v>
      </c>
      <c r="D26" s="243">
        <v>2</v>
      </c>
      <c r="E26" s="243">
        <v>2</v>
      </c>
      <c r="F26" s="243">
        <v>1</v>
      </c>
      <c r="G26" s="243">
        <v>0</v>
      </c>
      <c r="H26" s="243">
        <v>0</v>
      </c>
      <c r="I26" s="255" t="s">
        <v>1505</v>
      </c>
      <c r="J26" s="235">
        <v>60000</v>
      </c>
      <c r="K26" s="235">
        <v>0</v>
      </c>
      <c r="L26" s="236">
        <f t="shared" si="0"/>
        <v>0</v>
      </c>
    </row>
    <row r="27" spans="1:12" ht="30.75" customHeight="1">
      <c r="A27" s="331"/>
      <c r="B27" s="240" t="s">
        <v>1506</v>
      </c>
      <c r="C27" s="243" t="s">
        <v>1507</v>
      </c>
      <c r="D27" s="243" t="s">
        <v>1508</v>
      </c>
      <c r="E27" s="243" t="s">
        <v>1509</v>
      </c>
      <c r="F27" s="243" t="s">
        <v>1510</v>
      </c>
      <c r="G27" s="243" t="s">
        <v>1511</v>
      </c>
      <c r="H27" s="243" t="s">
        <v>1511</v>
      </c>
      <c r="I27" s="255" t="s">
        <v>1512</v>
      </c>
      <c r="J27" s="235">
        <v>150000</v>
      </c>
      <c r="K27" s="235">
        <v>108702.5</v>
      </c>
      <c r="L27" s="236">
        <f t="shared" si="0"/>
        <v>72.46833333333333</v>
      </c>
    </row>
    <row r="28" spans="1:12" ht="30.75" customHeight="1">
      <c r="A28" s="331"/>
      <c r="B28" s="240" t="s">
        <v>1513</v>
      </c>
      <c r="C28" s="243" t="s">
        <v>1514</v>
      </c>
      <c r="D28" s="243">
        <v>100</v>
      </c>
      <c r="E28" s="243">
        <v>120</v>
      </c>
      <c r="F28" s="243">
        <v>130</v>
      </c>
      <c r="G28" s="243">
        <v>140</v>
      </c>
      <c r="H28" s="243">
        <v>140</v>
      </c>
      <c r="I28" s="255" t="s">
        <v>1515</v>
      </c>
      <c r="J28" s="235">
        <v>50000</v>
      </c>
      <c r="K28" s="235">
        <v>17748.13</v>
      </c>
      <c r="L28" s="236">
        <f t="shared" si="0"/>
        <v>35.49626</v>
      </c>
    </row>
    <row r="29" spans="1:12" ht="30.75" customHeight="1">
      <c r="A29" s="331"/>
      <c r="B29" s="256" t="s">
        <v>1478</v>
      </c>
      <c r="C29" s="245" t="s">
        <v>1516</v>
      </c>
      <c r="D29" s="245"/>
      <c r="E29" s="245">
        <v>0</v>
      </c>
      <c r="F29" s="245">
        <v>500</v>
      </c>
      <c r="G29" s="245">
        <v>1000</v>
      </c>
      <c r="H29" s="245">
        <v>1000</v>
      </c>
      <c r="I29" s="257" t="s">
        <v>1517</v>
      </c>
      <c r="J29" s="235">
        <v>1500000</v>
      </c>
      <c r="K29" s="235">
        <v>339226</v>
      </c>
      <c r="L29" s="236">
        <f t="shared" si="0"/>
        <v>22.615066666666667</v>
      </c>
    </row>
    <row r="30" spans="1:12" ht="30.75" customHeight="1">
      <c r="A30" s="331"/>
      <c r="B30" s="256" t="s">
        <v>1518</v>
      </c>
      <c r="C30" s="245" t="s">
        <v>1516</v>
      </c>
      <c r="D30" s="245"/>
      <c r="E30" s="245"/>
      <c r="F30" s="245">
        <v>1000</v>
      </c>
      <c r="G30" s="245">
        <v>1000</v>
      </c>
      <c r="H30" s="245">
        <v>1000</v>
      </c>
      <c r="I30" s="257" t="s">
        <v>1519</v>
      </c>
      <c r="J30" s="235">
        <v>272000</v>
      </c>
      <c r="K30" s="235">
        <v>0</v>
      </c>
      <c r="L30" s="236">
        <f t="shared" si="0"/>
        <v>0</v>
      </c>
    </row>
    <row r="31" spans="1:12" ht="30.75" customHeight="1">
      <c r="A31" s="331"/>
      <c r="B31" s="240" t="s">
        <v>1464</v>
      </c>
      <c r="C31" s="245"/>
      <c r="D31" s="245"/>
      <c r="E31" s="245"/>
      <c r="F31" s="245"/>
      <c r="G31" s="245"/>
      <c r="H31" s="245"/>
      <c r="I31" s="256" t="s">
        <v>1520</v>
      </c>
      <c r="J31" s="235">
        <v>0</v>
      </c>
      <c r="K31" s="235">
        <v>30000</v>
      </c>
      <c r="L31" s="236"/>
    </row>
    <row r="32" spans="1:12" ht="14.25">
      <c r="A32" s="331"/>
      <c r="B32" s="258" t="s">
        <v>1521</v>
      </c>
      <c r="C32" s="229" t="s">
        <v>1451</v>
      </c>
      <c r="D32" s="259"/>
      <c r="E32" s="259"/>
      <c r="F32" s="259"/>
      <c r="G32" s="259"/>
      <c r="H32" s="259"/>
      <c r="I32" s="258" t="s">
        <v>1522</v>
      </c>
      <c r="J32" s="260">
        <f>SUM(J33:J39)</f>
        <v>815000</v>
      </c>
      <c r="K32" s="260">
        <f>SUM(K33:K39)</f>
        <v>444265.88999999996</v>
      </c>
      <c r="L32" s="231">
        <f t="shared" si="0"/>
        <v>54.51115214723926</v>
      </c>
    </row>
    <row r="33" spans="1:12" ht="30.75" customHeight="1">
      <c r="A33" s="331"/>
      <c r="B33" s="240" t="s">
        <v>1454</v>
      </c>
      <c r="C33" s="243" t="s">
        <v>1523</v>
      </c>
      <c r="D33" s="243" t="s">
        <v>1524</v>
      </c>
      <c r="E33" s="243" t="s">
        <v>1525</v>
      </c>
      <c r="F33" s="243" t="s">
        <v>1525</v>
      </c>
      <c r="G33" s="243" t="s">
        <v>1525</v>
      </c>
      <c r="H33" s="243" t="s">
        <v>1525</v>
      </c>
      <c r="I33" s="240" t="s">
        <v>1526</v>
      </c>
      <c r="J33" s="289">
        <v>190000</v>
      </c>
      <c r="K33" s="289">
        <v>105480.6</v>
      </c>
      <c r="L33" s="290">
        <f t="shared" si="0"/>
        <v>55.5161052631579</v>
      </c>
    </row>
    <row r="34" spans="1:12" ht="30.75" customHeight="1">
      <c r="A34" s="331"/>
      <c r="B34" s="240" t="s">
        <v>1497</v>
      </c>
      <c r="C34" s="243" t="s">
        <v>1527</v>
      </c>
      <c r="D34" s="243">
        <v>30</v>
      </c>
      <c r="E34" s="243">
        <v>28</v>
      </c>
      <c r="F34" s="243">
        <v>25</v>
      </c>
      <c r="G34" s="243">
        <v>23</v>
      </c>
      <c r="H34" s="243">
        <v>23</v>
      </c>
      <c r="I34" s="240" t="s">
        <v>1528</v>
      </c>
      <c r="J34" s="289">
        <v>23000</v>
      </c>
      <c r="K34" s="289">
        <v>15625</v>
      </c>
      <c r="L34" s="290">
        <f t="shared" si="0"/>
        <v>67.93478260869566</v>
      </c>
    </row>
    <row r="35" spans="1:12" ht="30.75" customHeight="1">
      <c r="A35" s="331"/>
      <c r="B35" s="240" t="s">
        <v>1500</v>
      </c>
      <c r="C35" s="243" t="s">
        <v>1529</v>
      </c>
      <c r="D35" s="243">
        <v>20</v>
      </c>
      <c r="E35" s="243">
        <v>20</v>
      </c>
      <c r="F35" s="243">
        <v>20</v>
      </c>
      <c r="G35" s="243">
        <v>20</v>
      </c>
      <c r="H35" s="243">
        <v>20</v>
      </c>
      <c r="I35" s="240" t="s">
        <v>1530</v>
      </c>
      <c r="J35" s="289">
        <v>5000</v>
      </c>
      <c r="K35" s="289">
        <v>0</v>
      </c>
      <c r="L35" s="290">
        <f t="shared" si="0"/>
        <v>0</v>
      </c>
    </row>
    <row r="36" spans="1:12" ht="30.75" customHeight="1">
      <c r="A36" s="331"/>
      <c r="B36" s="240" t="s">
        <v>1503</v>
      </c>
      <c r="C36" s="243" t="s">
        <v>1523</v>
      </c>
      <c r="D36" s="243" t="s">
        <v>1524</v>
      </c>
      <c r="E36" s="243" t="s">
        <v>1525</v>
      </c>
      <c r="F36" s="243" t="s">
        <v>1525</v>
      </c>
      <c r="G36" s="243" t="s">
        <v>1525</v>
      </c>
      <c r="H36" s="243" t="s">
        <v>1525</v>
      </c>
      <c r="I36" s="240" t="s">
        <v>1531</v>
      </c>
      <c r="J36" s="289">
        <v>584000</v>
      </c>
      <c r="K36" s="289">
        <v>308000</v>
      </c>
      <c r="L36" s="290">
        <f t="shared" si="0"/>
        <v>52.73972602739726</v>
      </c>
    </row>
    <row r="37" spans="1:12" ht="30.75" customHeight="1">
      <c r="A37" s="331"/>
      <c r="B37" s="240" t="s">
        <v>1464</v>
      </c>
      <c r="C37" s="243" t="s">
        <v>1532</v>
      </c>
      <c r="D37" s="243">
        <v>20</v>
      </c>
      <c r="E37" s="243">
        <v>30</v>
      </c>
      <c r="F37" s="243">
        <v>40</v>
      </c>
      <c r="G37" s="243">
        <v>50</v>
      </c>
      <c r="H37" s="243">
        <v>50</v>
      </c>
      <c r="I37" s="240" t="s">
        <v>1533</v>
      </c>
      <c r="J37" s="289">
        <v>11000</v>
      </c>
      <c r="K37" s="289">
        <v>3180.29</v>
      </c>
      <c r="L37" s="290">
        <f t="shared" si="0"/>
        <v>28.911727272727273</v>
      </c>
    </row>
    <row r="38" spans="1:12" ht="30.75" customHeight="1">
      <c r="A38" s="332"/>
      <c r="B38" s="240" t="s">
        <v>1464</v>
      </c>
      <c r="C38" s="243" t="s">
        <v>1532</v>
      </c>
      <c r="D38" s="243"/>
      <c r="E38" s="243">
        <v>30</v>
      </c>
      <c r="F38" s="243">
        <v>40</v>
      </c>
      <c r="G38" s="243">
        <v>50</v>
      </c>
      <c r="H38" s="243">
        <v>50</v>
      </c>
      <c r="I38" s="240" t="s">
        <v>1534</v>
      </c>
      <c r="J38" s="289">
        <v>2000</v>
      </c>
      <c r="K38" s="289">
        <v>1000</v>
      </c>
      <c r="L38" s="290">
        <f t="shared" si="0"/>
        <v>50</v>
      </c>
    </row>
    <row r="39" spans="1:12" ht="30.75" customHeight="1">
      <c r="A39" s="261"/>
      <c r="B39" s="240" t="s">
        <v>1475</v>
      </c>
      <c r="C39" s="243"/>
      <c r="D39" s="243"/>
      <c r="E39" s="243"/>
      <c r="F39" s="243"/>
      <c r="G39" s="243"/>
      <c r="H39" s="243"/>
      <c r="I39" s="240" t="s">
        <v>1535</v>
      </c>
      <c r="J39" s="289"/>
      <c r="K39" s="289">
        <v>10980</v>
      </c>
      <c r="L39" s="290">
        <v>0</v>
      </c>
    </row>
    <row r="40" spans="1:12" ht="14.25">
      <c r="A40" s="330" t="s">
        <v>1536</v>
      </c>
      <c r="B40" s="258" t="s">
        <v>1537</v>
      </c>
      <c r="C40" s="229" t="s">
        <v>1451</v>
      </c>
      <c r="D40" s="259"/>
      <c r="E40" s="259"/>
      <c r="F40" s="259"/>
      <c r="G40" s="259"/>
      <c r="H40" s="259"/>
      <c r="I40" s="258" t="s">
        <v>1538</v>
      </c>
      <c r="J40" s="260">
        <f>SUM(J41:J48)</f>
        <v>1210000</v>
      </c>
      <c r="K40" s="260">
        <f>SUM(K41:K48)</f>
        <v>231984.99</v>
      </c>
      <c r="L40" s="231">
        <f t="shared" si="0"/>
        <v>19.172313223140495</v>
      </c>
    </row>
    <row r="41" spans="1:12" ht="24.75">
      <c r="A41" s="331"/>
      <c r="B41" s="240" t="s">
        <v>1454</v>
      </c>
      <c r="C41" s="243" t="s">
        <v>1539</v>
      </c>
      <c r="D41" s="262" t="s">
        <v>1540</v>
      </c>
      <c r="E41" s="262" t="s">
        <v>1541</v>
      </c>
      <c r="F41" s="262" t="s">
        <v>1542</v>
      </c>
      <c r="G41" s="262" t="s">
        <v>1543</v>
      </c>
      <c r="H41" s="262" t="s">
        <v>1541</v>
      </c>
      <c r="I41" s="240" t="s">
        <v>1544</v>
      </c>
      <c r="J41" s="289">
        <v>180000</v>
      </c>
      <c r="K41" s="289">
        <v>67109.21</v>
      </c>
      <c r="L41" s="290">
        <f t="shared" si="0"/>
        <v>37.282894444444445</v>
      </c>
    </row>
    <row r="42" spans="1:12" ht="18.75">
      <c r="A42" s="331"/>
      <c r="B42" s="240" t="s">
        <v>1497</v>
      </c>
      <c r="C42" s="243" t="s">
        <v>1545</v>
      </c>
      <c r="D42" s="262" t="s">
        <v>1546</v>
      </c>
      <c r="E42" s="262" t="s">
        <v>1547</v>
      </c>
      <c r="F42" s="262" t="s">
        <v>1547</v>
      </c>
      <c r="G42" s="262" t="s">
        <v>1548</v>
      </c>
      <c r="H42" s="262" t="s">
        <v>1547</v>
      </c>
      <c r="I42" s="240" t="s">
        <v>1549</v>
      </c>
      <c r="J42" s="289">
        <v>285000</v>
      </c>
      <c r="K42" s="289">
        <v>50000</v>
      </c>
      <c r="L42" s="290">
        <f t="shared" si="0"/>
        <v>17.543859649122805</v>
      </c>
    </row>
    <row r="43" spans="1:12" ht="18.75">
      <c r="A43" s="331"/>
      <c r="B43" s="240" t="s">
        <v>1500</v>
      </c>
      <c r="C43" s="243" t="s">
        <v>1550</v>
      </c>
      <c r="D43" s="262" t="s">
        <v>1548</v>
      </c>
      <c r="E43" s="262" t="s">
        <v>1548</v>
      </c>
      <c r="F43" s="262" t="s">
        <v>1551</v>
      </c>
      <c r="G43" s="262" t="s">
        <v>1552</v>
      </c>
      <c r="H43" s="262" t="s">
        <v>1548</v>
      </c>
      <c r="I43" s="240" t="s">
        <v>1553</v>
      </c>
      <c r="J43" s="289">
        <v>55000</v>
      </c>
      <c r="K43" s="289">
        <v>27123.22</v>
      </c>
      <c r="L43" s="290">
        <f t="shared" si="0"/>
        <v>49.31494545454546</v>
      </c>
    </row>
    <row r="44" spans="1:12" ht="24.75">
      <c r="A44" s="331"/>
      <c r="B44" s="240" t="s">
        <v>1503</v>
      </c>
      <c r="C44" s="243" t="s">
        <v>1554</v>
      </c>
      <c r="D44" s="262" t="s">
        <v>1555</v>
      </c>
      <c r="E44" s="262" t="s">
        <v>1555</v>
      </c>
      <c r="F44" s="262" t="s">
        <v>1555</v>
      </c>
      <c r="G44" s="262" t="s">
        <v>1555</v>
      </c>
      <c r="H44" s="262" t="s">
        <v>1555</v>
      </c>
      <c r="I44" s="240" t="s">
        <v>1556</v>
      </c>
      <c r="J44" s="289">
        <v>25000</v>
      </c>
      <c r="K44" s="289">
        <v>50000</v>
      </c>
      <c r="L44" s="290">
        <f t="shared" si="0"/>
        <v>200</v>
      </c>
    </row>
    <row r="45" spans="1:12" ht="28.5">
      <c r="A45" s="331"/>
      <c r="B45" s="240" t="s">
        <v>1464</v>
      </c>
      <c r="C45" s="243" t="s">
        <v>1557</v>
      </c>
      <c r="D45" s="262" t="s">
        <v>1558</v>
      </c>
      <c r="E45" s="262" t="s">
        <v>1559</v>
      </c>
      <c r="F45" s="262" t="s">
        <v>1560</v>
      </c>
      <c r="G45" s="262" t="s">
        <v>1561</v>
      </c>
      <c r="H45" s="262" t="s">
        <v>1559</v>
      </c>
      <c r="I45" s="240" t="s">
        <v>1562</v>
      </c>
      <c r="J45" s="289">
        <v>20000</v>
      </c>
      <c r="K45" s="289">
        <v>0</v>
      </c>
      <c r="L45" s="290">
        <f t="shared" si="0"/>
        <v>0</v>
      </c>
    </row>
    <row r="46" spans="1:12" ht="28.5">
      <c r="A46" s="331"/>
      <c r="B46" s="240" t="s">
        <v>1475</v>
      </c>
      <c r="C46" s="243" t="s">
        <v>1563</v>
      </c>
      <c r="D46" s="262" t="s">
        <v>1548</v>
      </c>
      <c r="E46" s="262" t="s">
        <v>1548</v>
      </c>
      <c r="F46" s="262" t="s">
        <v>1551</v>
      </c>
      <c r="G46" s="262" t="s">
        <v>1552</v>
      </c>
      <c r="H46" s="262" t="s">
        <v>1548</v>
      </c>
      <c r="I46" s="240" t="s">
        <v>1564</v>
      </c>
      <c r="J46" s="289">
        <v>600000</v>
      </c>
      <c r="K46" s="289">
        <v>0</v>
      </c>
      <c r="L46" s="290">
        <f t="shared" si="0"/>
        <v>0</v>
      </c>
    </row>
    <row r="47" spans="1:12" ht="28.5">
      <c r="A47" s="331"/>
      <c r="B47" s="240" t="s">
        <v>1478</v>
      </c>
      <c r="C47" s="243" t="s">
        <v>1565</v>
      </c>
      <c r="D47" s="262" t="s">
        <v>1566</v>
      </c>
      <c r="E47" s="262" t="s">
        <v>1567</v>
      </c>
      <c r="F47" s="262" t="s">
        <v>1568</v>
      </c>
      <c r="G47" s="262" t="s">
        <v>1569</v>
      </c>
      <c r="H47" s="262" t="s">
        <v>1567</v>
      </c>
      <c r="I47" s="240" t="s">
        <v>1570</v>
      </c>
      <c r="J47" s="289">
        <v>20000</v>
      </c>
      <c r="K47" s="289">
        <v>22375</v>
      </c>
      <c r="L47" s="290">
        <f t="shared" si="0"/>
        <v>111.87499999999999</v>
      </c>
    </row>
    <row r="48" spans="1:12" ht="28.5">
      <c r="A48" s="331"/>
      <c r="B48" s="240" t="s">
        <v>1518</v>
      </c>
      <c r="C48" s="243" t="s">
        <v>1539</v>
      </c>
      <c r="D48" s="262"/>
      <c r="E48" s="262" t="s">
        <v>1546</v>
      </c>
      <c r="F48" s="262"/>
      <c r="G48" s="262"/>
      <c r="H48" s="262" t="s">
        <v>1541</v>
      </c>
      <c r="I48" s="240" t="s">
        <v>1571</v>
      </c>
      <c r="J48" s="289">
        <v>25000</v>
      </c>
      <c r="K48" s="289">
        <v>15377.56</v>
      </c>
      <c r="L48" s="290">
        <f t="shared" si="0"/>
        <v>61.510239999999996</v>
      </c>
    </row>
    <row r="49" spans="1:12" ht="26.25" customHeight="1">
      <c r="A49" s="331"/>
      <c r="B49" s="258" t="s">
        <v>1572</v>
      </c>
      <c r="C49" s="229" t="s">
        <v>1573</v>
      </c>
      <c r="D49" s="259"/>
      <c r="E49" s="259"/>
      <c r="F49" s="259"/>
      <c r="G49" s="259"/>
      <c r="H49" s="259"/>
      <c r="I49" s="258" t="s">
        <v>1574</v>
      </c>
      <c r="J49" s="260">
        <f>SUM(J50:J51)</f>
        <v>717700</v>
      </c>
      <c r="K49" s="260">
        <f>SUM(K50:K51)</f>
        <v>338431</v>
      </c>
      <c r="L49" s="231">
        <f t="shared" si="0"/>
        <v>47.15493938971716</v>
      </c>
    </row>
    <row r="50" spans="1:12" ht="18.75">
      <c r="A50" s="331"/>
      <c r="B50" s="240" t="s">
        <v>1454</v>
      </c>
      <c r="C50" s="243" t="s">
        <v>1575</v>
      </c>
      <c r="D50" s="243">
        <v>1300</v>
      </c>
      <c r="E50" s="243">
        <v>1500</v>
      </c>
      <c r="F50" s="243">
        <v>1800</v>
      </c>
      <c r="G50" s="243">
        <v>2000</v>
      </c>
      <c r="H50" s="243">
        <v>2500</v>
      </c>
      <c r="I50" s="240" t="s">
        <v>1576</v>
      </c>
      <c r="J50" s="289">
        <v>600000</v>
      </c>
      <c r="K50" s="289">
        <v>300000</v>
      </c>
      <c r="L50" s="290">
        <f t="shared" si="0"/>
        <v>50</v>
      </c>
    </row>
    <row r="51" spans="1:12" ht="18.75">
      <c r="A51" s="331"/>
      <c r="B51" s="240" t="s">
        <v>1497</v>
      </c>
      <c r="C51" s="243" t="s">
        <v>1575</v>
      </c>
      <c r="D51" s="243">
        <v>1300</v>
      </c>
      <c r="E51" s="243">
        <v>1500</v>
      </c>
      <c r="F51" s="243">
        <v>1800</v>
      </c>
      <c r="G51" s="243">
        <v>2000</v>
      </c>
      <c r="H51" s="243">
        <v>2500</v>
      </c>
      <c r="I51" s="240" t="s">
        <v>1577</v>
      </c>
      <c r="J51" s="289">
        <v>117700</v>
      </c>
      <c r="K51" s="289">
        <v>38431</v>
      </c>
      <c r="L51" s="290">
        <f t="shared" si="0"/>
        <v>32.6516567544605</v>
      </c>
    </row>
    <row r="52" spans="1:12" ht="18" customHeight="1">
      <c r="A52" s="331"/>
      <c r="B52" s="258" t="s">
        <v>1572</v>
      </c>
      <c r="C52" s="229" t="s">
        <v>1578</v>
      </c>
      <c r="D52" s="259"/>
      <c r="E52" s="259"/>
      <c r="F52" s="259"/>
      <c r="G52" s="259"/>
      <c r="H52" s="259"/>
      <c r="I52" s="258" t="s">
        <v>1579</v>
      </c>
      <c r="J52" s="260">
        <f>SUM(J53:J54)</f>
        <v>131300</v>
      </c>
      <c r="K52" s="260">
        <f>SUM(K53:K54)</f>
        <v>48099.33</v>
      </c>
      <c r="L52" s="231">
        <f t="shared" si="0"/>
        <v>36.63315308453923</v>
      </c>
    </row>
    <row r="53" spans="1:12" ht="18.75">
      <c r="A53" s="331"/>
      <c r="B53" s="240" t="s">
        <v>1454</v>
      </c>
      <c r="C53" s="243" t="s">
        <v>1580</v>
      </c>
      <c r="D53" s="243">
        <v>8</v>
      </c>
      <c r="E53" s="243">
        <v>8</v>
      </c>
      <c r="F53" s="243">
        <v>8</v>
      </c>
      <c r="G53" s="243">
        <v>8</v>
      </c>
      <c r="H53" s="243">
        <v>8</v>
      </c>
      <c r="I53" s="240" t="s">
        <v>1576</v>
      </c>
      <c r="J53" s="289">
        <v>131100</v>
      </c>
      <c r="K53" s="289">
        <v>48077.33</v>
      </c>
      <c r="L53" s="290">
        <f t="shared" si="0"/>
        <v>36.672257818459194</v>
      </c>
    </row>
    <row r="54" spans="1:12" ht="35.25" customHeight="1">
      <c r="A54" s="261"/>
      <c r="B54" s="240" t="s">
        <v>1497</v>
      </c>
      <c r="C54" s="243" t="s">
        <v>1580</v>
      </c>
      <c r="D54" s="243">
        <v>5</v>
      </c>
      <c r="E54" s="243">
        <v>8</v>
      </c>
      <c r="F54" s="243">
        <v>8</v>
      </c>
      <c r="G54" s="243">
        <v>8</v>
      </c>
      <c r="H54" s="243">
        <v>8</v>
      </c>
      <c r="I54" s="240" t="s">
        <v>1576</v>
      </c>
      <c r="J54" s="289">
        <v>200</v>
      </c>
      <c r="K54" s="289">
        <v>22</v>
      </c>
      <c r="L54" s="290">
        <f t="shared" si="0"/>
        <v>11</v>
      </c>
    </row>
    <row r="55" spans="1:12" ht="14.25">
      <c r="A55" s="330" t="s">
        <v>1581</v>
      </c>
      <c r="B55" s="258" t="s">
        <v>1582</v>
      </c>
      <c r="C55" s="229" t="s">
        <v>1451</v>
      </c>
      <c r="D55" s="259"/>
      <c r="E55" s="259"/>
      <c r="F55" s="259"/>
      <c r="G55" s="259"/>
      <c r="H55" s="259"/>
      <c r="I55" s="258" t="s">
        <v>1583</v>
      </c>
      <c r="J55" s="260">
        <f>SUM(J56:J57)</f>
        <v>810000</v>
      </c>
      <c r="K55" s="260">
        <f>SUM(K56:K57)</f>
        <v>470430</v>
      </c>
      <c r="L55" s="231">
        <f t="shared" si="0"/>
        <v>58.077777777777776</v>
      </c>
    </row>
    <row r="56" spans="1:12" ht="18.75">
      <c r="A56" s="331"/>
      <c r="B56" s="240" t="s">
        <v>1454</v>
      </c>
      <c r="C56" s="243" t="s">
        <v>1584</v>
      </c>
      <c r="D56" s="243">
        <v>69</v>
      </c>
      <c r="E56" s="243">
        <v>100</v>
      </c>
      <c r="F56" s="243">
        <v>100</v>
      </c>
      <c r="G56" s="243">
        <v>100</v>
      </c>
      <c r="H56" s="243">
        <v>100</v>
      </c>
      <c r="I56" s="240" t="s">
        <v>1585</v>
      </c>
      <c r="J56" s="289">
        <v>160000</v>
      </c>
      <c r="K56" s="289">
        <v>65960</v>
      </c>
      <c r="L56" s="290">
        <f t="shared" si="0"/>
        <v>41.225</v>
      </c>
    </row>
    <row r="57" spans="1:12" ht="18.75">
      <c r="A57" s="331"/>
      <c r="B57" s="240" t="s">
        <v>1497</v>
      </c>
      <c r="C57" s="243" t="s">
        <v>1584</v>
      </c>
      <c r="D57" s="243">
        <v>69</v>
      </c>
      <c r="E57" s="243">
        <v>70</v>
      </c>
      <c r="F57" s="243">
        <v>80</v>
      </c>
      <c r="G57" s="243">
        <v>90</v>
      </c>
      <c r="H57" s="243">
        <v>100</v>
      </c>
      <c r="I57" s="240" t="s">
        <v>1586</v>
      </c>
      <c r="J57" s="289">
        <v>650000</v>
      </c>
      <c r="K57" s="289">
        <v>404470</v>
      </c>
      <c r="L57" s="290">
        <f t="shared" si="0"/>
        <v>62.22615384615384</v>
      </c>
    </row>
    <row r="58" spans="1:12" ht="14.25">
      <c r="A58" s="331"/>
      <c r="B58" s="258" t="s">
        <v>1587</v>
      </c>
      <c r="C58" s="229" t="s">
        <v>1451</v>
      </c>
      <c r="D58" s="259"/>
      <c r="E58" s="259"/>
      <c r="F58" s="259"/>
      <c r="G58" s="259"/>
      <c r="H58" s="259"/>
      <c r="I58" s="258" t="s">
        <v>1588</v>
      </c>
      <c r="J58" s="260">
        <f>SUM(J59:J62)</f>
        <v>415000</v>
      </c>
      <c r="K58" s="260">
        <f>SUM(K59:K62)</f>
        <v>79600</v>
      </c>
      <c r="L58" s="231">
        <f t="shared" si="0"/>
        <v>19.180722891566266</v>
      </c>
    </row>
    <row r="59" spans="1:12" ht="24.75">
      <c r="A59" s="331"/>
      <c r="B59" s="240" t="s">
        <v>1454</v>
      </c>
      <c r="C59" s="243" t="s">
        <v>1589</v>
      </c>
      <c r="D59" s="243">
        <v>400</v>
      </c>
      <c r="E59" s="243">
        <v>450</v>
      </c>
      <c r="F59" s="243">
        <v>500</v>
      </c>
      <c r="G59" s="243">
        <v>550</v>
      </c>
      <c r="H59" s="243">
        <v>450</v>
      </c>
      <c r="I59" s="255" t="s">
        <v>1590</v>
      </c>
      <c r="J59" s="289">
        <v>110000</v>
      </c>
      <c r="K59" s="289">
        <v>0</v>
      </c>
      <c r="L59" s="290">
        <f t="shared" si="0"/>
        <v>0</v>
      </c>
    </row>
    <row r="60" spans="1:12" ht="24.75">
      <c r="A60" s="331"/>
      <c r="B60" s="240" t="s">
        <v>1497</v>
      </c>
      <c r="C60" s="243" t="s">
        <v>1589</v>
      </c>
      <c r="D60" s="243">
        <v>100</v>
      </c>
      <c r="E60" s="243">
        <v>120</v>
      </c>
      <c r="F60" s="243">
        <v>150</v>
      </c>
      <c r="G60" s="243">
        <v>150</v>
      </c>
      <c r="H60" s="243">
        <v>120</v>
      </c>
      <c r="I60" s="255" t="s">
        <v>1591</v>
      </c>
      <c r="J60" s="289">
        <v>125000</v>
      </c>
      <c r="K60" s="289">
        <v>40000</v>
      </c>
      <c r="L60" s="290">
        <f t="shared" si="0"/>
        <v>32</v>
      </c>
    </row>
    <row r="61" spans="1:12" ht="18.75">
      <c r="A61" s="331"/>
      <c r="B61" s="240" t="s">
        <v>1500</v>
      </c>
      <c r="C61" s="243" t="s">
        <v>1592</v>
      </c>
      <c r="D61" s="243">
        <v>28</v>
      </c>
      <c r="E61" s="243">
        <v>30</v>
      </c>
      <c r="F61" s="243">
        <v>32</v>
      </c>
      <c r="G61" s="243">
        <v>35</v>
      </c>
      <c r="H61" s="243">
        <v>30</v>
      </c>
      <c r="I61" s="255" t="s">
        <v>1593</v>
      </c>
      <c r="J61" s="289">
        <v>80000</v>
      </c>
      <c r="K61" s="289">
        <v>39600</v>
      </c>
      <c r="L61" s="290">
        <f t="shared" si="0"/>
        <v>49.5</v>
      </c>
    </row>
    <row r="62" spans="1:12" ht="18.75">
      <c r="A62" s="331"/>
      <c r="B62" s="263" t="s">
        <v>1594</v>
      </c>
      <c r="C62" s="243" t="s">
        <v>1595</v>
      </c>
      <c r="D62" s="243"/>
      <c r="E62" s="243"/>
      <c r="F62" s="243"/>
      <c r="G62" s="243"/>
      <c r="H62" s="243"/>
      <c r="I62" s="240" t="s">
        <v>1596</v>
      </c>
      <c r="J62" s="289">
        <v>100000</v>
      </c>
      <c r="K62" s="289">
        <v>0</v>
      </c>
      <c r="L62" s="290">
        <f t="shared" si="0"/>
        <v>0</v>
      </c>
    </row>
    <row r="63" spans="1:12" ht="14.25">
      <c r="A63" s="331"/>
      <c r="B63" s="258" t="s">
        <v>1597</v>
      </c>
      <c r="C63" s="259" t="s">
        <v>1451</v>
      </c>
      <c r="D63" s="259"/>
      <c r="E63" s="259"/>
      <c r="F63" s="259"/>
      <c r="G63" s="259"/>
      <c r="H63" s="259"/>
      <c r="I63" s="258" t="s">
        <v>1598</v>
      </c>
      <c r="J63" s="260">
        <f>SUM(J64:J69)</f>
        <v>702000</v>
      </c>
      <c r="K63" s="260">
        <f>SUM(K64:K69)</f>
        <v>250401.88999999998</v>
      </c>
      <c r="L63" s="231">
        <f t="shared" si="0"/>
        <v>35.669784900284895</v>
      </c>
    </row>
    <row r="64" spans="1:12" ht="18.75">
      <c r="A64" s="331"/>
      <c r="B64" s="240" t="s">
        <v>1454</v>
      </c>
      <c r="C64" s="243" t="s">
        <v>1599</v>
      </c>
      <c r="D64" s="243" t="s">
        <v>1600</v>
      </c>
      <c r="E64" s="243" t="s">
        <v>1601</v>
      </c>
      <c r="F64" s="243" t="s">
        <v>1602</v>
      </c>
      <c r="G64" s="243" t="s">
        <v>1603</v>
      </c>
      <c r="H64" s="243" t="s">
        <v>1604</v>
      </c>
      <c r="I64" s="240" t="s">
        <v>1605</v>
      </c>
      <c r="J64" s="289">
        <v>125000</v>
      </c>
      <c r="K64" s="289">
        <v>79754.86</v>
      </c>
      <c r="L64" s="290">
        <f t="shared" si="0"/>
        <v>63.803888</v>
      </c>
    </row>
    <row r="65" spans="1:12" ht="18.75">
      <c r="A65" s="331"/>
      <c r="B65" s="240" t="s">
        <v>1497</v>
      </c>
      <c r="C65" s="243" t="s">
        <v>1599</v>
      </c>
      <c r="D65" s="243">
        <v>19</v>
      </c>
      <c r="E65" s="243">
        <v>20</v>
      </c>
      <c r="F65" s="243">
        <v>25</v>
      </c>
      <c r="G65" s="243">
        <v>30</v>
      </c>
      <c r="H65" s="243">
        <v>30</v>
      </c>
      <c r="I65" s="240" t="s">
        <v>1606</v>
      </c>
      <c r="J65" s="289">
        <v>280000</v>
      </c>
      <c r="K65" s="289">
        <v>114173</v>
      </c>
      <c r="L65" s="290">
        <f t="shared" si="0"/>
        <v>40.776071428571434</v>
      </c>
    </row>
    <row r="66" spans="1:12" ht="18.75">
      <c r="A66" s="331"/>
      <c r="B66" s="240" t="s">
        <v>1500</v>
      </c>
      <c r="C66" s="243" t="s">
        <v>1607</v>
      </c>
      <c r="D66" s="243">
        <v>1</v>
      </c>
      <c r="E66" s="243">
        <v>2</v>
      </c>
      <c r="F66" s="243">
        <v>2</v>
      </c>
      <c r="G66" s="243">
        <v>2</v>
      </c>
      <c r="H66" s="243">
        <v>2</v>
      </c>
      <c r="I66" s="240" t="s">
        <v>1608</v>
      </c>
      <c r="J66" s="289">
        <v>30000</v>
      </c>
      <c r="K66" s="289">
        <v>15413.87</v>
      </c>
      <c r="L66" s="290">
        <f t="shared" si="0"/>
        <v>51.37956666666666</v>
      </c>
    </row>
    <row r="67" spans="1:12" ht="18.75">
      <c r="A67" s="331"/>
      <c r="B67" s="240" t="s">
        <v>1503</v>
      </c>
      <c r="C67" s="243" t="s">
        <v>1607</v>
      </c>
      <c r="D67" s="243">
        <v>20</v>
      </c>
      <c r="E67" s="243">
        <v>30</v>
      </c>
      <c r="F67" s="243">
        <v>30</v>
      </c>
      <c r="G67" s="243">
        <v>30</v>
      </c>
      <c r="H67" s="243">
        <v>30</v>
      </c>
      <c r="I67" s="240" t="s">
        <v>1609</v>
      </c>
      <c r="J67" s="289">
        <v>100000</v>
      </c>
      <c r="K67" s="289">
        <v>39760.16</v>
      </c>
      <c r="L67" s="290">
        <f t="shared" si="0"/>
        <v>39.760160000000006</v>
      </c>
    </row>
    <row r="68" spans="1:12" ht="18.75">
      <c r="A68" s="331"/>
      <c r="B68" s="240" t="s">
        <v>1506</v>
      </c>
      <c r="C68" s="243" t="s">
        <v>1610</v>
      </c>
      <c r="D68" s="264" t="s">
        <v>1611</v>
      </c>
      <c r="E68" s="264" t="s">
        <v>1612</v>
      </c>
      <c r="F68" s="264" t="s">
        <v>1613</v>
      </c>
      <c r="G68" s="264" t="s">
        <v>1614</v>
      </c>
      <c r="H68" s="264" t="s">
        <v>1615</v>
      </c>
      <c r="I68" s="240" t="s">
        <v>1616</v>
      </c>
      <c r="J68" s="289">
        <v>165000</v>
      </c>
      <c r="K68" s="289">
        <v>1000</v>
      </c>
      <c r="L68" s="290">
        <f t="shared" si="0"/>
        <v>0.6060606060606061</v>
      </c>
    </row>
    <row r="69" spans="1:12" ht="18.75">
      <c r="A69" s="331"/>
      <c r="B69" s="240" t="s">
        <v>1513</v>
      </c>
      <c r="C69" s="243" t="s">
        <v>1607</v>
      </c>
      <c r="D69" s="243">
        <v>5</v>
      </c>
      <c r="E69" s="243">
        <v>5</v>
      </c>
      <c r="F69" s="243">
        <v>5</v>
      </c>
      <c r="G69" s="243">
        <v>5</v>
      </c>
      <c r="H69" s="243">
        <v>5</v>
      </c>
      <c r="I69" s="240" t="s">
        <v>1617</v>
      </c>
      <c r="J69" s="289">
        <v>2000</v>
      </c>
      <c r="K69" s="289">
        <v>300</v>
      </c>
      <c r="L69" s="290">
        <f t="shared" si="0"/>
        <v>15</v>
      </c>
    </row>
    <row r="70" spans="1:12" ht="14.25">
      <c r="A70" s="331"/>
      <c r="B70" s="258" t="s">
        <v>1618</v>
      </c>
      <c r="C70" s="229" t="s">
        <v>1451</v>
      </c>
      <c r="D70" s="259"/>
      <c r="E70" s="259"/>
      <c r="F70" s="259"/>
      <c r="G70" s="259"/>
      <c r="H70" s="259"/>
      <c r="I70" s="258" t="s">
        <v>1619</v>
      </c>
      <c r="J70" s="260">
        <f>J71</f>
        <v>100000</v>
      </c>
      <c r="K70" s="260">
        <f>K71</f>
        <v>56500</v>
      </c>
      <c r="L70" s="231">
        <f t="shared" si="0"/>
        <v>56.49999999999999</v>
      </c>
    </row>
    <row r="71" spans="1:12" ht="18.75">
      <c r="A71" s="331"/>
      <c r="B71" s="240" t="s">
        <v>1454</v>
      </c>
      <c r="C71" s="243" t="s">
        <v>1607</v>
      </c>
      <c r="D71" s="243">
        <v>25</v>
      </c>
      <c r="E71" s="243">
        <v>25</v>
      </c>
      <c r="F71" s="243">
        <v>25</v>
      </c>
      <c r="G71" s="243">
        <v>25</v>
      </c>
      <c r="H71" s="243">
        <v>25</v>
      </c>
      <c r="I71" s="240" t="s">
        <v>1620</v>
      </c>
      <c r="J71" s="289">
        <v>100000</v>
      </c>
      <c r="K71" s="289">
        <v>56500</v>
      </c>
      <c r="L71" s="290">
        <f t="shared" si="0"/>
        <v>56.49999999999999</v>
      </c>
    </row>
    <row r="72" spans="1:12" ht="14.25">
      <c r="A72" s="331"/>
      <c r="B72" s="258" t="s">
        <v>1572</v>
      </c>
      <c r="C72" s="229" t="s">
        <v>1621</v>
      </c>
      <c r="D72" s="259"/>
      <c r="E72" s="259"/>
      <c r="F72" s="259"/>
      <c r="G72" s="259"/>
      <c r="H72" s="259"/>
      <c r="I72" s="258" t="s">
        <v>1622</v>
      </c>
      <c r="J72" s="260">
        <f>SUM(J73:J74)</f>
        <v>1957300</v>
      </c>
      <c r="K72" s="260">
        <f>SUM(K73:K74)</f>
        <v>847400</v>
      </c>
      <c r="L72" s="231">
        <f t="shared" si="0"/>
        <v>43.2943340315741</v>
      </c>
    </row>
    <row r="73" spans="1:12" ht="18.75">
      <c r="A73" s="331"/>
      <c r="B73" s="240" t="s">
        <v>1454</v>
      </c>
      <c r="C73" s="243" t="s">
        <v>1623</v>
      </c>
      <c r="D73" s="243" t="s">
        <v>1624</v>
      </c>
      <c r="E73" s="243" t="s">
        <v>1624</v>
      </c>
      <c r="F73" s="243" t="s">
        <v>1624</v>
      </c>
      <c r="G73" s="243" t="s">
        <v>1624</v>
      </c>
      <c r="H73" s="243" t="s">
        <v>1625</v>
      </c>
      <c r="I73" s="240" t="s">
        <v>1626</v>
      </c>
      <c r="J73" s="289">
        <v>1110000</v>
      </c>
      <c r="K73" s="289">
        <v>595320</v>
      </c>
      <c r="L73" s="290">
        <f t="shared" si="0"/>
        <v>53.63243243243243</v>
      </c>
    </row>
    <row r="74" spans="1:12" ht="18.75">
      <c r="A74" s="331"/>
      <c r="B74" s="240" t="s">
        <v>1497</v>
      </c>
      <c r="C74" s="243" t="s">
        <v>1623</v>
      </c>
      <c r="D74" s="243" t="s">
        <v>1624</v>
      </c>
      <c r="E74" s="243"/>
      <c r="F74" s="243"/>
      <c r="G74" s="243"/>
      <c r="H74" s="243" t="s">
        <v>1625</v>
      </c>
      <c r="I74" s="240" t="s">
        <v>1627</v>
      </c>
      <c r="J74" s="289">
        <v>847300</v>
      </c>
      <c r="K74" s="289">
        <v>252080</v>
      </c>
      <c r="L74" s="290">
        <f t="shared" si="0"/>
        <v>29.750973681104686</v>
      </c>
    </row>
    <row r="75" spans="1:12" ht="14.25">
      <c r="A75" s="331"/>
      <c r="B75" s="258" t="s">
        <v>1628</v>
      </c>
      <c r="C75" s="229" t="s">
        <v>1621</v>
      </c>
      <c r="D75" s="259"/>
      <c r="E75" s="259"/>
      <c r="F75" s="259"/>
      <c r="G75" s="259"/>
      <c r="H75" s="259"/>
      <c r="I75" s="258" t="s">
        <v>1629</v>
      </c>
      <c r="J75" s="260">
        <f>J76</f>
        <v>4400000</v>
      </c>
      <c r="K75" s="260">
        <f>K76</f>
        <v>44490</v>
      </c>
      <c r="L75" s="231">
        <f t="shared" si="0"/>
        <v>1.0111363636363637</v>
      </c>
    </row>
    <row r="76" spans="1:12" ht="30">
      <c r="A76" s="331"/>
      <c r="B76" s="256" t="s">
        <v>1478</v>
      </c>
      <c r="C76" s="245" t="s">
        <v>1630</v>
      </c>
      <c r="D76" s="245"/>
      <c r="E76" s="245"/>
      <c r="F76" s="245"/>
      <c r="G76" s="245"/>
      <c r="H76" s="245" t="s">
        <v>1548</v>
      </c>
      <c r="I76" s="256" t="s">
        <v>1631</v>
      </c>
      <c r="J76" s="289">
        <v>4400000</v>
      </c>
      <c r="K76" s="289">
        <v>44490</v>
      </c>
      <c r="L76" s="290">
        <f aca="true" t="shared" si="1" ref="L76:L139">K76/J76*100</f>
        <v>1.0111363636363637</v>
      </c>
    </row>
    <row r="77" spans="1:12" ht="14.25">
      <c r="A77" s="331"/>
      <c r="B77" s="258" t="s">
        <v>1632</v>
      </c>
      <c r="C77" s="229" t="s">
        <v>1451</v>
      </c>
      <c r="D77" s="259"/>
      <c r="E77" s="259"/>
      <c r="F77" s="259"/>
      <c r="G77" s="259"/>
      <c r="H77" s="259"/>
      <c r="I77" s="258" t="s">
        <v>1633</v>
      </c>
      <c r="J77" s="260">
        <f>SUM(J78:J81)</f>
        <v>1355000</v>
      </c>
      <c r="K77" s="260">
        <f>SUM(K78:K81)</f>
        <v>559528.58</v>
      </c>
      <c r="L77" s="265">
        <f t="shared" si="1"/>
        <v>41.293622140221395</v>
      </c>
    </row>
    <row r="78" spans="1:12" ht="18.75">
      <c r="A78" s="331"/>
      <c r="B78" s="240" t="s">
        <v>1454</v>
      </c>
      <c r="C78" s="243" t="s">
        <v>1634</v>
      </c>
      <c r="D78" s="243">
        <v>500</v>
      </c>
      <c r="E78" s="243">
        <v>600</v>
      </c>
      <c r="F78" s="243">
        <v>700</v>
      </c>
      <c r="G78" s="243">
        <v>800</v>
      </c>
      <c r="H78" s="243">
        <v>850</v>
      </c>
      <c r="I78" s="255" t="s">
        <v>1635</v>
      </c>
      <c r="J78" s="289">
        <v>750000</v>
      </c>
      <c r="K78" s="289">
        <v>527028.58</v>
      </c>
      <c r="L78" s="290">
        <f t="shared" si="1"/>
        <v>70.27047733333333</v>
      </c>
    </row>
    <row r="79" spans="1:12" ht="28.5">
      <c r="A79" s="332"/>
      <c r="B79" s="240" t="s">
        <v>1464</v>
      </c>
      <c r="C79" s="243" t="s">
        <v>1636</v>
      </c>
      <c r="D79" s="243">
        <v>500</v>
      </c>
      <c r="E79" s="243">
        <v>550</v>
      </c>
      <c r="F79" s="243">
        <v>550</v>
      </c>
      <c r="G79" s="243">
        <v>550</v>
      </c>
      <c r="H79" s="243">
        <v>600</v>
      </c>
      <c r="I79" s="255" t="s">
        <v>1637</v>
      </c>
      <c r="J79" s="289">
        <v>5000</v>
      </c>
      <c r="K79" s="289">
        <v>10000</v>
      </c>
      <c r="L79" s="290">
        <f t="shared" si="1"/>
        <v>200</v>
      </c>
    </row>
    <row r="80" spans="1:12" ht="33" customHeight="1">
      <c r="A80" s="261"/>
      <c r="B80" s="277" t="s">
        <v>1594</v>
      </c>
      <c r="C80" s="245" t="s">
        <v>1638</v>
      </c>
      <c r="D80" s="243"/>
      <c r="E80" s="243"/>
      <c r="F80" s="243"/>
      <c r="G80" s="243"/>
      <c r="H80" s="243"/>
      <c r="I80" s="240" t="s">
        <v>1639</v>
      </c>
      <c r="J80" s="289">
        <v>550000</v>
      </c>
      <c r="K80" s="289">
        <v>22500</v>
      </c>
      <c r="L80" s="290">
        <f t="shared" si="1"/>
        <v>4.090909090909091</v>
      </c>
    </row>
    <row r="81" spans="1:12" ht="30">
      <c r="A81" s="261"/>
      <c r="B81" s="277" t="s">
        <v>1640</v>
      </c>
      <c r="C81" s="245" t="s">
        <v>1638</v>
      </c>
      <c r="D81" s="243"/>
      <c r="E81" s="243"/>
      <c r="F81" s="243"/>
      <c r="G81" s="243"/>
      <c r="H81" s="243"/>
      <c r="I81" s="240" t="s">
        <v>1641</v>
      </c>
      <c r="J81" s="289">
        <v>50000</v>
      </c>
      <c r="K81" s="289">
        <v>0</v>
      </c>
      <c r="L81" s="290">
        <f t="shared" si="1"/>
        <v>0</v>
      </c>
    </row>
    <row r="82" spans="1:12" ht="14.25">
      <c r="A82" s="333" t="s">
        <v>1642</v>
      </c>
      <c r="B82" s="258" t="s">
        <v>1643</v>
      </c>
      <c r="C82" s="259" t="s">
        <v>1451</v>
      </c>
      <c r="D82" s="259"/>
      <c r="E82" s="259"/>
      <c r="F82" s="259"/>
      <c r="G82" s="259"/>
      <c r="H82" s="259"/>
      <c r="I82" s="258" t="s">
        <v>1644</v>
      </c>
      <c r="J82" s="260">
        <f>SUM(J83:J84)</f>
        <v>184000</v>
      </c>
      <c r="K82" s="260">
        <f>SUM(K83:K84)</f>
        <v>46850.880000000005</v>
      </c>
      <c r="L82" s="231">
        <f t="shared" si="1"/>
        <v>25.4624347826087</v>
      </c>
    </row>
    <row r="83" spans="1:12" ht="18.75">
      <c r="A83" s="334"/>
      <c r="B83" s="240" t="s">
        <v>1454</v>
      </c>
      <c r="C83" s="243" t="s">
        <v>1557</v>
      </c>
      <c r="D83" s="243">
        <v>17</v>
      </c>
      <c r="E83" s="243">
        <v>17</v>
      </c>
      <c r="F83" s="243">
        <v>17</v>
      </c>
      <c r="G83" s="243">
        <v>17</v>
      </c>
      <c r="H83" s="243">
        <v>17</v>
      </c>
      <c r="I83" s="240" t="s">
        <v>1645</v>
      </c>
      <c r="J83" s="289">
        <v>34000</v>
      </c>
      <c r="K83" s="289">
        <v>22180</v>
      </c>
      <c r="L83" s="290">
        <f t="shared" si="1"/>
        <v>65.23529411764706</v>
      </c>
    </row>
    <row r="84" spans="1:12" ht="18.75">
      <c r="A84" s="334"/>
      <c r="B84" s="240" t="s">
        <v>1497</v>
      </c>
      <c r="C84" s="243" t="s">
        <v>1646</v>
      </c>
      <c r="D84" s="243">
        <v>14</v>
      </c>
      <c r="E84" s="243">
        <v>15</v>
      </c>
      <c r="F84" s="243">
        <v>8</v>
      </c>
      <c r="G84" s="243">
        <v>3</v>
      </c>
      <c r="H84" s="243">
        <v>15</v>
      </c>
      <c r="I84" s="240" t="s">
        <v>1647</v>
      </c>
      <c r="J84" s="289">
        <v>150000</v>
      </c>
      <c r="K84" s="289">
        <v>24670.88</v>
      </c>
      <c r="L84" s="290">
        <f t="shared" si="1"/>
        <v>16.447253333333332</v>
      </c>
    </row>
    <row r="85" spans="1:12" ht="14.25">
      <c r="A85" s="334"/>
      <c r="B85" s="258" t="s">
        <v>1648</v>
      </c>
      <c r="C85" s="229" t="s">
        <v>1451</v>
      </c>
      <c r="D85" s="259"/>
      <c r="E85" s="259"/>
      <c r="F85" s="259"/>
      <c r="G85" s="259"/>
      <c r="H85" s="259"/>
      <c r="I85" s="258" t="s">
        <v>1649</v>
      </c>
      <c r="J85" s="260">
        <f>J86</f>
        <v>100000</v>
      </c>
      <c r="K85" s="260">
        <f>K86</f>
        <v>38375</v>
      </c>
      <c r="L85" s="231">
        <f t="shared" si="1"/>
        <v>38.375</v>
      </c>
    </row>
    <row r="86" spans="1:12" ht="18.75">
      <c r="A86" s="334"/>
      <c r="B86" s="240" t="s">
        <v>1454</v>
      </c>
      <c r="C86" s="243" t="s">
        <v>1650</v>
      </c>
      <c r="D86" s="243">
        <v>5</v>
      </c>
      <c r="E86" s="243">
        <v>10</v>
      </c>
      <c r="F86" s="243">
        <v>15</v>
      </c>
      <c r="G86" s="243">
        <v>20</v>
      </c>
      <c r="H86" s="243">
        <v>20</v>
      </c>
      <c r="I86" s="240" t="s">
        <v>1651</v>
      </c>
      <c r="J86" s="289">
        <v>100000</v>
      </c>
      <c r="K86" s="289">
        <v>38375</v>
      </c>
      <c r="L86" s="290">
        <f t="shared" si="1"/>
        <v>38.375</v>
      </c>
    </row>
    <row r="87" spans="1:12" ht="14.25">
      <c r="A87" s="334"/>
      <c r="B87" s="258" t="s">
        <v>1652</v>
      </c>
      <c r="C87" s="229" t="s">
        <v>1451</v>
      </c>
      <c r="D87" s="259"/>
      <c r="E87" s="259"/>
      <c r="F87" s="259"/>
      <c r="G87" s="259"/>
      <c r="H87" s="259"/>
      <c r="I87" s="258" t="s">
        <v>1653</v>
      </c>
      <c r="J87" s="260">
        <f>SUM(J88:J94)</f>
        <v>525000</v>
      </c>
      <c r="K87" s="260">
        <f>SUM(K88:K94)</f>
        <v>240668.87</v>
      </c>
      <c r="L87" s="231">
        <f t="shared" si="1"/>
        <v>45.84168952380953</v>
      </c>
    </row>
    <row r="88" spans="1:12" ht="18.75">
      <c r="A88" s="334"/>
      <c r="B88" s="240" t="s">
        <v>1454</v>
      </c>
      <c r="C88" s="243" t="s">
        <v>1599</v>
      </c>
      <c r="D88" s="243">
        <v>50</v>
      </c>
      <c r="E88" s="243">
        <v>60</v>
      </c>
      <c r="F88" s="243">
        <v>70</v>
      </c>
      <c r="G88" s="243">
        <v>80</v>
      </c>
      <c r="H88" s="243">
        <v>80</v>
      </c>
      <c r="I88" s="240" t="s">
        <v>1654</v>
      </c>
      <c r="J88" s="289">
        <v>155000</v>
      </c>
      <c r="K88" s="289">
        <v>12880.8</v>
      </c>
      <c r="L88" s="290">
        <f t="shared" si="1"/>
        <v>8.310193548387096</v>
      </c>
    </row>
    <row r="89" spans="1:12" ht="18.75">
      <c r="A89" s="334"/>
      <c r="B89" s="240" t="s">
        <v>1497</v>
      </c>
      <c r="C89" s="243" t="s">
        <v>1599</v>
      </c>
      <c r="D89" s="243">
        <v>50</v>
      </c>
      <c r="E89" s="243">
        <v>60</v>
      </c>
      <c r="F89" s="243">
        <v>70</v>
      </c>
      <c r="G89" s="243">
        <v>80</v>
      </c>
      <c r="H89" s="243">
        <v>80</v>
      </c>
      <c r="I89" s="240" t="s">
        <v>1655</v>
      </c>
      <c r="J89" s="289">
        <v>100000</v>
      </c>
      <c r="K89" s="289">
        <v>52105</v>
      </c>
      <c r="L89" s="290">
        <f t="shared" si="1"/>
        <v>52.105000000000004</v>
      </c>
    </row>
    <row r="90" spans="1:12" ht="18.75">
      <c r="A90" s="334"/>
      <c r="B90" s="240" t="s">
        <v>1503</v>
      </c>
      <c r="C90" s="243" t="s">
        <v>1599</v>
      </c>
      <c r="D90" s="243">
        <v>250</v>
      </c>
      <c r="E90" s="243">
        <v>250</v>
      </c>
      <c r="F90" s="243">
        <v>260</v>
      </c>
      <c r="G90" s="243">
        <v>270</v>
      </c>
      <c r="H90" s="243">
        <v>270</v>
      </c>
      <c r="I90" s="240" t="s">
        <v>1656</v>
      </c>
      <c r="J90" s="289">
        <v>30000</v>
      </c>
      <c r="K90" s="289">
        <v>10350.21</v>
      </c>
      <c r="L90" s="290">
        <f t="shared" si="1"/>
        <v>34.500699999999995</v>
      </c>
    </row>
    <row r="91" spans="1:12" ht="18.75">
      <c r="A91" s="334"/>
      <c r="B91" s="240" t="s">
        <v>1506</v>
      </c>
      <c r="C91" s="243" t="s">
        <v>1599</v>
      </c>
      <c r="D91" s="243">
        <v>250</v>
      </c>
      <c r="E91" s="243">
        <v>250</v>
      </c>
      <c r="F91" s="243">
        <v>250</v>
      </c>
      <c r="G91" s="243">
        <v>250</v>
      </c>
      <c r="H91" s="243">
        <v>250</v>
      </c>
      <c r="I91" s="240" t="s">
        <v>1657</v>
      </c>
      <c r="J91" s="289">
        <v>25000</v>
      </c>
      <c r="K91" s="289">
        <v>21244.15</v>
      </c>
      <c r="L91" s="290">
        <f t="shared" si="1"/>
        <v>84.9766</v>
      </c>
    </row>
    <row r="92" spans="1:12" ht="18.75">
      <c r="A92" s="334"/>
      <c r="B92" s="240" t="s">
        <v>1513</v>
      </c>
      <c r="C92" s="243" t="s">
        <v>1599</v>
      </c>
      <c r="D92" s="243">
        <v>30</v>
      </c>
      <c r="E92" s="243">
        <v>40</v>
      </c>
      <c r="F92" s="243">
        <v>50</v>
      </c>
      <c r="G92" s="243">
        <v>50</v>
      </c>
      <c r="H92" s="243">
        <v>50</v>
      </c>
      <c r="I92" s="240" t="s">
        <v>1658</v>
      </c>
      <c r="J92" s="289">
        <v>30000</v>
      </c>
      <c r="K92" s="289">
        <v>0</v>
      </c>
      <c r="L92" s="290">
        <f t="shared" si="1"/>
        <v>0</v>
      </c>
    </row>
    <row r="93" spans="1:12" ht="18.75">
      <c r="A93" s="334"/>
      <c r="B93" s="240" t="s">
        <v>1659</v>
      </c>
      <c r="C93" s="243" t="s">
        <v>1607</v>
      </c>
      <c r="D93" s="243">
        <v>40</v>
      </c>
      <c r="E93" s="243">
        <v>40</v>
      </c>
      <c r="F93" s="243">
        <v>40</v>
      </c>
      <c r="G93" s="243">
        <v>40</v>
      </c>
      <c r="H93" s="243">
        <v>40</v>
      </c>
      <c r="I93" s="240" t="s">
        <v>1660</v>
      </c>
      <c r="J93" s="289">
        <v>180000</v>
      </c>
      <c r="K93" s="289">
        <v>138800</v>
      </c>
      <c r="L93" s="290">
        <f t="shared" si="1"/>
        <v>77.11111111111111</v>
      </c>
    </row>
    <row r="94" spans="1:12" ht="18.75">
      <c r="A94" s="334"/>
      <c r="B94" s="240" t="s">
        <v>1661</v>
      </c>
      <c r="C94" s="243" t="s">
        <v>1607</v>
      </c>
      <c r="D94" s="243">
        <v>1</v>
      </c>
      <c r="E94" s="243">
        <v>1</v>
      </c>
      <c r="F94" s="243">
        <v>1</v>
      </c>
      <c r="G94" s="243">
        <v>1</v>
      </c>
      <c r="H94" s="243">
        <v>1</v>
      </c>
      <c r="I94" s="240" t="s">
        <v>1662</v>
      </c>
      <c r="J94" s="289">
        <v>5000</v>
      </c>
      <c r="K94" s="289">
        <v>5288.71</v>
      </c>
      <c r="L94" s="290">
        <f t="shared" si="1"/>
        <v>105.7742</v>
      </c>
    </row>
    <row r="95" spans="1:12" ht="14.25">
      <c r="A95" s="334"/>
      <c r="B95" s="258" t="s">
        <v>1663</v>
      </c>
      <c r="C95" s="229" t="s">
        <v>1451</v>
      </c>
      <c r="D95" s="259"/>
      <c r="E95" s="259"/>
      <c r="F95" s="259"/>
      <c r="G95" s="259"/>
      <c r="H95" s="259"/>
      <c r="I95" s="258" t="s">
        <v>1664</v>
      </c>
      <c r="J95" s="260">
        <f>SUM(J96:J99)</f>
        <v>240000</v>
      </c>
      <c r="K95" s="260">
        <f>SUM(K96:K99)</f>
        <v>120398.32</v>
      </c>
      <c r="L95" s="231">
        <f t="shared" si="1"/>
        <v>50.16596666666667</v>
      </c>
    </row>
    <row r="96" spans="1:12" ht="24.75">
      <c r="A96" s="334"/>
      <c r="B96" s="240" t="s">
        <v>1454</v>
      </c>
      <c r="C96" s="243" t="s">
        <v>1665</v>
      </c>
      <c r="D96" s="243">
        <v>350</v>
      </c>
      <c r="E96" s="243">
        <v>354</v>
      </c>
      <c r="F96" s="243">
        <v>355</v>
      </c>
      <c r="G96" s="243">
        <v>357</v>
      </c>
      <c r="H96" s="243">
        <v>357</v>
      </c>
      <c r="I96" s="240" t="s">
        <v>1666</v>
      </c>
      <c r="J96" s="289">
        <v>70000</v>
      </c>
      <c r="K96" s="289">
        <v>52898.32</v>
      </c>
      <c r="L96" s="290">
        <f t="shared" si="1"/>
        <v>75.56902857142857</v>
      </c>
    </row>
    <row r="97" spans="1:12" ht="18.75">
      <c r="A97" s="334"/>
      <c r="B97" s="240" t="s">
        <v>1497</v>
      </c>
      <c r="C97" s="243" t="s">
        <v>1667</v>
      </c>
      <c r="D97" s="243">
        <v>15</v>
      </c>
      <c r="E97" s="243">
        <v>15</v>
      </c>
      <c r="F97" s="243">
        <v>16</v>
      </c>
      <c r="G97" s="243">
        <v>17</v>
      </c>
      <c r="H97" s="243">
        <v>17</v>
      </c>
      <c r="I97" s="240" t="s">
        <v>1668</v>
      </c>
      <c r="J97" s="289">
        <v>20000</v>
      </c>
      <c r="K97" s="289">
        <v>42500</v>
      </c>
      <c r="L97" s="290">
        <f t="shared" si="1"/>
        <v>212.5</v>
      </c>
    </row>
    <row r="98" spans="1:12" ht="24.75">
      <c r="A98" s="334"/>
      <c r="B98" s="240" t="s">
        <v>1500</v>
      </c>
      <c r="C98" s="243" t="s">
        <v>1669</v>
      </c>
      <c r="D98" s="243" t="s">
        <v>1670</v>
      </c>
      <c r="E98" s="243" t="s">
        <v>1671</v>
      </c>
      <c r="F98" s="243" t="s">
        <v>1672</v>
      </c>
      <c r="G98" s="243" t="s">
        <v>1673</v>
      </c>
      <c r="H98" s="243" t="s">
        <v>1673</v>
      </c>
      <c r="I98" s="240" t="s">
        <v>1674</v>
      </c>
      <c r="J98" s="289">
        <v>80000</v>
      </c>
      <c r="K98" s="289">
        <v>0</v>
      </c>
      <c r="L98" s="290">
        <f t="shared" si="1"/>
        <v>0</v>
      </c>
    </row>
    <row r="99" spans="1:12" ht="18.75">
      <c r="A99" s="335"/>
      <c r="B99" s="240" t="s">
        <v>1503</v>
      </c>
      <c r="C99" s="243" t="s">
        <v>1675</v>
      </c>
      <c r="D99" s="243">
        <v>5</v>
      </c>
      <c r="E99" s="243">
        <v>5</v>
      </c>
      <c r="F99" s="243">
        <v>5</v>
      </c>
      <c r="G99" s="243">
        <v>6</v>
      </c>
      <c r="H99" s="243">
        <v>6</v>
      </c>
      <c r="I99" s="240" t="s">
        <v>1676</v>
      </c>
      <c r="J99" s="289">
        <v>70000</v>
      </c>
      <c r="K99" s="289">
        <v>25000</v>
      </c>
      <c r="L99" s="290">
        <f t="shared" si="1"/>
        <v>35.714285714285715</v>
      </c>
    </row>
    <row r="100" spans="1:12" ht="14.25">
      <c r="A100" s="336" t="s">
        <v>1677</v>
      </c>
      <c r="B100" s="258" t="s">
        <v>1572</v>
      </c>
      <c r="C100" s="229" t="s">
        <v>1678</v>
      </c>
      <c r="D100" s="259"/>
      <c r="E100" s="259"/>
      <c r="F100" s="259"/>
      <c r="G100" s="259"/>
      <c r="H100" s="259"/>
      <c r="I100" s="258" t="s">
        <v>1679</v>
      </c>
      <c r="J100" s="260">
        <f>SUM(J101:J103)</f>
        <v>760000</v>
      </c>
      <c r="K100" s="260">
        <f>SUM(K101:K103)</f>
        <v>475371.01</v>
      </c>
      <c r="L100" s="231">
        <f t="shared" si="1"/>
        <v>62.548817105263154</v>
      </c>
    </row>
    <row r="101" spans="1:12" ht="42">
      <c r="A101" s="337"/>
      <c r="B101" s="240" t="s">
        <v>1454</v>
      </c>
      <c r="C101" s="243" t="s">
        <v>1680</v>
      </c>
      <c r="D101" s="243" t="s">
        <v>1681</v>
      </c>
      <c r="E101" s="243" t="s">
        <v>1682</v>
      </c>
      <c r="F101" s="243" t="s">
        <v>1682</v>
      </c>
      <c r="G101" s="243" t="s">
        <v>1682</v>
      </c>
      <c r="H101" s="243" t="s">
        <v>1682</v>
      </c>
      <c r="I101" s="240" t="s">
        <v>1683</v>
      </c>
      <c r="J101" s="289">
        <v>610000</v>
      </c>
      <c r="K101" s="289">
        <v>409406.25</v>
      </c>
      <c r="L101" s="290">
        <f t="shared" si="1"/>
        <v>67.11577868852459</v>
      </c>
    </row>
    <row r="102" spans="1:12" ht="18.75">
      <c r="A102" s="337"/>
      <c r="B102" s="240" t="s">
        <v>1497</v>
      </c>
      <c r="C102" s="243" t="s">
        <v>1684</v>
      </c>
      <c r="D102" s="243"/>
      <c r="E102" s="243"/>
      <c r="F102" s="243">
        <v>1</v>
      </c>
      <c r="G102" s="243">
        <v>1</v>
      </c>
      <c r="H102" s="243">
        <v>1</v>
      </c>
      <c r="I102" s="240" t="s">
        <v>1685</v>
      </c>
      <c r="J102" s="289">
        <v>120000</v>
      </c>
      <c r="K102" s="289">
        <v>57964.76</v>
      </c>
      <c r="L102" s="290">
        <f t="shared" si="1"/>
        <v>48.30396666666667</v>
      </c>
    </row>
    <row r="103" spans="1:12" ht="28.5">
      <c r="A103" s="337"/>
      <c r="B103" s="240" t="s">
        <v>1467</v>
      </c>
      <c r="C103" s="243" t="s">
        <v>1686</v>
      </c>
      <c r="D103" s="243"/>
      <c r="E103" s="243"/>
      <c r="F103" s="243">
        <v>10</v>
      </c>
      <c r="G103" s="243">
        <v>10</v>
      </c>
      <c r="H103" s="243">
        <v>10</v>
      </c>
      <c r="I103" s="240" t="s">
        <v>1687</v>
      </c>
      <c r="J103" s="289">
        <v>30000</v>
      </c>
      <c r="K103" s="289">
        <v>8000</v>
      </c>
      <c r="L103" s="290">
        <f t="shared" si="1"/>
        <v>26.666666666666668</v>
      </c>
    </row>
    <row r="104" spans="1:12" ht="28.5" customHeight="1">
      <c r="A104" s="337"/>
      <c r="B104" s="258" t="s">
        <v>1628</v>
      </c>
      <c r="C104" s="229" t="s">
        <v>1678</v>
      </c>
      <c r="D104" s="259"/>
      <c r="E104" s="259"/>
      <c r="F104" s="259"/>
      <c r="G104" s="259"/>
      <c r="H104" s="259"/>
      <c r="I104" s="266" t="s">
        <v>1688</v>
      </c>
      <c r="J104" s="260">
        <f>SUM(J105:J106)</f>
        <v>40000</v>
      </c>
      <c r="K104" s="260">
        <f>SUM(K105:K106)</f>
        <v>11558.86</v>
      </c>
      <c r="L104" s="231">
        <f t="shared" si="1"/>
        <v>28.89715</v>
      </c>
    </row>
    <row r="105" spans="1:12" ht="33">
      <c r="A105" s="337"/>
      <c r="B105" s="240" t="s">
        <v>1454</v>
      </c>
      <c r="C105" s="243" t="s">
        <v>1689</v>
      </c>
      <c r="D105" s="243">
        <v>5</v>
      </c>
      <c r="E105" s="243">
        <v>5</v>
      </c>
      <c r="F105" s="243">
        <v>5</v>
      </c>
      <c r="G105" s="243">
        <v>5</v>
      </c>
      <c r="H105" s="243">
        <v>5</v>
      </c>
      <c r="I105" s="240" t="s">
        <v>1690</v>
      </c>
      <c r="J105" s="289">
        <v>20000</v>
      </c>
      <c r="K105" s="289">
        <v>8100</v>
      </c>
      <c r="L105" s="290">
        <f t="shared" si="1"/>
        <v>40.5</v>
      </c>
    </row>
    <row r="106" spans="1:12" ht="18.75">
      <c r="A106" s="337"/>
      <c r="B106" s="240" t="s">
        <v>1497</v>
      </c>
      <c r="C106" s="243"/>
      <c r="D106" s="243">
        <v>1</v>
      </c>
      <c r="E106" s="243">
        <v>2</v>
      </c>
      <c r="F106" s="243">
        <v>2</v>
      </c>
      <c r="G106" s="243">
        <v>2</v>
      </c>
      <c r="H106" s="243">
        <v>3</v>
      </c>
      <c r="I106" s="240" t="s">
        <v>1691</v>
      </c>
      <c r="J106" s="289">
        <v>20000</v>
      </c>
      <c r="K106" s="289">
        <v>3458.86</v>
      </c>
      <c r="L106" s="290">
        <f t="shared" si="1"/>
        <v>17.2943</v>
      </c>
    </row>
    <row r="107" spans="1:12" ht="14.25">
      <c r="A107" s="337"/>
      <c r="B107" s="258" t="s">
        <v>1572</v>
      </c>
      <c r="C107" s="229" t="s">
        <v>1451</v>
      </c>
      <c r="D107" s="259"/>
      <c r="E107" s="259"/>
      <c r="F107" s="259"/>
      <c r="G107" s="259"/>
      <c r="H107" s="259"/>
      <c r="I107" s="258" t="s">
        <v>1692</v>
      </c>
      <c r="J107" s="260">
        <f>SUM(J108:J116)</f>
        <v>3397000</v>
      </c>
      <c r="K107" s="260">
        <f>SUM(K108:K116)</f>
        <v>1313973.0300000003</v>
      </c>
      <c r="L107" s="231">
        <f t="shared" si="1"/>
        <v>38.680395348837216</v>
      </c>
    </row>
    <row r="108" spans="1:12" ht="24.75">
      <c r="A108" s="337"/>
      <c r="B108" s="240" t="s">
        <v>1454</v>
      </c>
      <c r="C108" s="243" t="s">
        <v>1693</v>
      </c>
      <c r="D108" s="243" t="s">
        <v>1694</v>
      </c>
      <c r="E108" s="243" t="s">
        <v>1694</v>
      </c>
      <c r="F108" s="243" t="s">
        <v>1695</v>
      </c>
      <c r="G108" s="243" t="s">
        <v>1696</v>
      </c>
      <c r="H108" s="243" t="s">
        <v>1696</v>
      </c>
      <c r="I108" s="240" t="s">
        <v>1697</v>
      </c>
      <c r="J108" s="289">
        <v>2114000</v>
      </c>
      <c r="K108" s="289">
        <v>765616.17</v>
      </c>
      <c r="L108" s="290">
        <f t="shared" si="1"/>
        <v>36.2164697256386</v>
      </c>
    </row>
    <row r="109" spans="1:12" ht="18.75">
      <c r="A109" s="337"/>
      <c r="B109" s="240" t="s">
        <v>1497</v>
      </c>
      <c r="C109" s="243" t="s">
        <v>1698</v>
      </c>
      <c r="D109" s="243" t="s">
        <v>1699</v>
      </c>
      <c r="E109" s="243" t="s">
        <v>1699</v>
      </c>
      <c r="F109" s="243" t="s">
        <v>1699</v>
      </c>
      <c r="G109" s="243" t="s">
        <v>1700</v>
      </c>
      <c r="H109" s="243" t="s">
        <v>1700</v>
      </c>
      <c r="I109" s="240" t="s">
        <v>1701</v>
      </c>
      <c r="J109" s="289">
        <v>438000</v>
      </c>
      <c r="K109" s="289">
        <v>162151.7</v>
      </c>
      <c r="L109" s="290">
        <f t="shared" si="1"/>
        <v>37.02093607305936</v>
      </c>
    </row>
    <row r="110" spans="1:12" ht="18.75">
      <c r="A110" s="337"/>
      <c r="B110" s="240" t="s">
        <v>1500</v>
      </c>
      <c r="C110" s="243" t="s">
        <v>1702</v>
      </c>
      <c r="D110" s="243">
        <v>1</v>
      </c>
      <c r="E110" s="243">
        <v>1</v>
      </c>
      <c r="F110" s="243">
        <v>2</v>
      </c>
      <c r="G110" s="243">
        <v>3</v>
      </c>
      <c r="H110" s="243">
        <v>4</v>
      </c>
      <c r="I110" s="240" t="s">
        <v>1703</v>
      </c>
      <c r="J110" s="289">
        <v>96000</v>
      </c>
      <c r="K110" s="289">
        <v>12695.31</v>
      </c>
      <c r="L110" s="290">
        <f t="shared" si="1"/>
        <v>13.22428125</v>
      </c>
    </row>
    <row r="111" spans="1:12" ht="18.75">
      <c r="A111" s="337"/>
      <c r="B111" s="240" t="s">
        <v>1503</v>
      </c>
      <c r="C111" s="243" t="s">
        <v>1693</v>
      </c>
      <c r="D111" s="243"/>
      <c r="E111" s="243">
        <v>90</v>
      </c>
      <c r="F111" s="243">
        <v>180</v>
      </c>
      <c r="G111" s="243">
        <v>300</v>
      </c>
      <c r="H111" s="243">
        <v>500</v>
      </c>
      <c r="I111" s="240" t="s">
        <v>1704</v>
      </c>
      <c r="J111" s="289">
        <v>56000</v>
      </c>
      <c r="K111" s="289">
        <v>16602.38</v>
      </c>
      <c r="L111" s="290">
        <f t="shared" si="1"/>
        <v>29.647107142857145</v>
      </c>
    </row>
    <row r="112" spans="1:12" ht="18.75">
      <c r="A112" s="337"/>
      <c r="B112" s="240" t="s">
        <v>1506</v>
      </c>
      <c r="C112" s="243" t="s">
        <v>1705</v>
      </c>
      <c r="D112" s="243"/>
      <c r="E112" s="243"/>
      <c r="F112" s="243"/>
      <c r="G112" s="243"/>
      <c r="H112" s="243"/>
      <c r="I112" s="240" t="s">
        <v>1706</v>
      </c>
      <c r="J112" s="289">
        <v>93000</v>
      </c>
      <c r="K112" s="289">
        <v>19438.53</v>
      </c>
      <c r="L112" s="290">
        <f t="shared" si="1"/>
        <v>20.901645161290322</v>
      </c>
    </row>
    <row r="113" spans="1:12" ht="28.5">
      <c r="A113" s="337"/>
      <c r="B113" s="240" t="s">
        <v>1464</v>
      </c>
      <c r="C113" s="243" t="s">
        <v>1698</v>
      </c>
      <c r="D113" s="243" t="s">
        <v>1699</v>
      </c>
      <c r="E113" s="243" t="s">
        <v>1699</v>
      </c>
      <c r="F113" s="243" t="s">
        <v>1700</v>
      </c>
      <c r="G113" s="243" t="s">
        <v>1700</v>
      </c>
      <c r="H113" s="243" t="s">
        <v>1700</v>
      </c>
      <c r="I113" s="240" t="s">
        <v>1707</v>
      </c>
      <c r="J113" s="289">
        <v>260000</v>
      </c>
      <c r="K113" s="289">
        <v>67073.31</v>
      </c>
      <c r="L113" s="290">
        <f t="shared" si="1"/>
        <v>25.797426923076923</v>
      </c>
    </row>
    <row r="114" spans="1:12" ht="28.5">
      <c r="A114" s="337"/>
      <c r="B114" s="240" t="s">
        <v>1467</v>
      </c>
      <c r="C114" s="243" t="s">
        <v>1693</v>
      </c>
      <c r="D114" s="243">
        <v>0</v>
      </c>
      <c r="E114" s="243">
        <v>0</v>
      </c>
      <c r="F114" s="243">
        <v>0</v>
      </c>
      <c r="G114" s="243">
        <v>0</v>
      </c>
      <c r="H114" s="243">
        <v>0</v>
      </c>
      <c r="I114" s="240" t="s">
        <v>1708</v>
      </c>
      <c r="J114" s="289">
        <v>60000</v>
      </c>
      <c r="K114" s="289">
        <v>0</v>
      </c>
      <c r="L114" s="290">
        <f t="shared" si="1"/>
        <v>0</v>
      </c>
    </row>
    <row r="115" spans="1:12" ht="30">
      <c r="A115" s="337"/>
      <c r="B115" s="256" t="s">
        <v>1475</v>
      </c>
      <c r="C115" s="245" t="s">
        <v>1709</v>
      </c>
      <c r="D115" s="245">
        <v>0.7</v>
      </c>
      <c r="E115" s="256">
        <v>0.7</v>
      </c>
      <c r="F115" s="256">
        <v>0.75</v>
      </c>
      <c r="G115" s="256">
        <v>0.8</v>
      </c>
      <c r="H115" s="256">
        <v>0.85</v>
      </c>
      <c r="I115" s="256" t="s">
        <v>1710</v>
      </c>
      <c r="J115" s="289">
        <v>80000</v>
      </c>
      <c r="K115" s="289">
        <v>13875</v>
      </c>
      <c r="L115" s="290">
        <f t="shared" si="1"/>
        <v>17.34375</v>
      </c>
    </row>
    <row r="116" spans="1:12" ht="28.5">
      <c r="A116" s="337"/>
      <c r="B116" s="240" t="s">
        <v>1518</v>
      </c>
      <c r="C116" s="243" t="s">
        <v>1711</v>
      </c>
      <c r="D116" s="243"/>
      <c r="E116" s="243"/>
      <c r="F116" s="243"/>
      <c r="G116" s="243"/>
      <c r="H116" s="243">
        <v>27000</v>
      </c>
      <c r="I116" s="240" t="s">
        <v>1712</v>
      </c>
      <c r="J116" s="289">
        <v>200000</v>
      </c>
      <c r="K116" s="289">
        <v>256520.63</v>
      </c>
      <c r="L116" s="290">
        <f t="shared" si="1"/>
        <v>128.260315</v>
      </c>
    </row>
    <row r="117" spans="1:12" ht="14.25">
      <c r="A117" s="337"/>
      <c r="B117" s="258" t="s">
        <v>1628</v>
      </c>
      <c r="C117" s="229" t="s">
        <v>1451</v>
      </c>
      <c r="D117" s="259"/>
      <c r="E117" s="259"/>
      <c r="F117" s="259"/>
      <c r="G117" s="259"/>
      <c r="H117" s="259"/>
      <c r="I117" s="258" t="s">
        <v>1713</v>
      </c>
      <c r="J117" s="260">
        <f>SUM(J118:J133)</f>
        <v>6072000</v>
      </c>
      <c r="K117" s="260">
        <f>SUM(K118:K133)</f>
        <v>194213.61</v>
      </c>
      <c r="L117" s="231">
        <f t="shared" si="1"/>
        <v>3.198511363636363</v>
      </c>
    </row>
    <row r="118" spans="1:12" ht="24.75">
      <c r="A118" s="337"/>
      <c r="B118" s="240" t="s">
        <v>1454</v>
      </c>
      <c r="C118" s="243" t="s">
        <v>1714</v>
      </c>
      <c r="D118" s="243" t="s">
        <v>1715</v>
      </c>
      <c r="E118" s="243" t="s">
        <v>1716</v>
      </c>
      <c r="F118" s="243" t="s">
        <v>1716</v>
      </c>
      <c r="G118" s="243" t="s">
        <v>1716</v>
      </c>
      <c r="H118" s="243" t="s">
        <v>1716</v>
      </c>
      <c r="I118" s="255" t="s">
        <v>1717</v>
      </c>
      <c r="J118" s="289">
        <v>25000</v>
      </c>
      <c r="K118" s="289">
        <v>6715.39</v>
      </c>
      <c r="L118" s="290">
        <f t="shared" si="1"/>
        <v>26.86156</v>
      </c>
    </row>
    <row r="119" spans="1:12" ht="18.75">
      <c r="A119" s="337"/>
      <c r="B119" s="240" t="s">
        <v>1497</v>
      </c>
      <c r="C119" s="243" t="s">
        <v>1718</v>
      </c>
      <c r="D119" s="243" t="s">
        <v>1715</v>
      </c>
      <c r="E119" s="243" t="s">
        <v>1716</v>
      </c>
      <c r="F119" s="243" t="s">
        <v>1716</v>
      </c>
      <c r="G119" s="243" t="s">
        <v>1716</v>
      </c>
      <c r="H119" s="243" t="s">
        <v>1716</v>
      </c>
      <c r="I119" s="255" t="s">
        <v>1719</v>
      </c>
      <c r="J119" s="289">
        <v>20000</v>
      </c>
      <c r="K119" s="289">
        <v>8927.22</v>
      </c>
      <c r="L119" s="290">
        <f t="shared" si="1"/>
        <v>44.63609999999999</v>
      </c>
    </row>
    <row r="120" spans="1:12" ht="18.75">
      <c r="A120" s="337"/>
      <c r="B120" s="240" t="s">
        <v>1500</v>
      </c>
      <c r="C120" s="243" t="s">
        <v>1718</v>
      </c>
      <c r="D120" s="243" t="s">
        <v>1715</v>
      </c>
      <c r="E120" s="243" t="s">
        <v>1716</v>
      </c>
      <c r="F120" s="243" t="s">
        <v>1716</v>
      </c>
      <c r="G120" s="243" t="s">
        <v>1716</v>
      </c>
      <c r="H120" s="243" t="s">
        <v>1716</v>
      </c>
      <c r="I120" s="255" t="s">
        <v>1720</v>
      </c>
      <c r="J120" s="289">
        <v>26000</v>
      </c>
      <c r="K120" s="289">
        <v>10716.68</v>
      </c>
      <c r="L120" s="290">
        <f t="shared" si="1"/>
        <v>41.217999999999996</v>
      </c>
    </row>
    <row r="121" spans="1:12" ht="18.75">
      <c r="A121" s="337"/>
      <c r="B121" s="240" t="s">
        <v>1503</v>
      </c>
      <c r="C121" s="243" t="s">
        <v>1718</v>
      </c>
      <c r="D121" s="243" t="s">
        <v>1715</v>
      </c>
      <c r="E121" s="243" t="s">
        <v>1716</v>
      </c>
      <c r="F121" s="243" t="s">
        <v>1716</v>
      </c>
      <c r="G121" s="243" t="s">
        <v>1716</v>
      </c>
      <c r="H121" s="243" t="s">
        <v>1716</v>
      </c>
      <c r="I121" s="255" t="s">
        <v>1721</v>
      </c>
      <c r="J121" s="289">
        <v>2000</v>
      </c>
      <c r="K121" s="289">
        <v>8047.96</v>
      </c>
      <c r="L121" s="290">
        <f t="shared" si="1"/>
        <v>402.39799999999997</v>
      </c>
    </row>
    <row r="122" spans="1:12" ht="18.75">
      <c r="A122" s="337"/>
      <c r="B122" s="240" t="s">
        <v>1506</v>
      </c>
      <c r="C122" s="243" t="s">
        <v>1718</v>
      </c>
      <c r="D122" s="243" t="s">
        <v>1715</v>
      </c>
      <c r="E122" s="243" t="s">
        <v>1716</v>
      </c>
      <c r="F122" s="243" t="s">
        <v>1716</v>
      </c>
      <c r="G122" s="243" t="s">
        <v>1716</v>
      </c>
      <c r="H122" s="243" t="s">
        <v>1716</v>
      </c>
      <c r="I122" s="255" t="s">
        <v>1722</v>
      </c>
      <c r="J122" s="289">
        <v>107000</v>
      </c>
      <c r="K122" s="289">
        <v>31119.56</v>
      </c>
      <c r="L122" s="290">
        <f t="shared" si="1"/>
        <v>29.083700934579443</v>
      </c>
    </row>
    <row r="123" spans="1:12" ht="18.75">
      <c r="A123" s="337"/>
      <c r="B123" s="240" t="s">
        <v>1513</v>
      </c>
      <c r="C123" s="243" t="s">
        <v>1718</v>
      </c>
      <c r="D123" s="243"/>
      <c r="E123" s="243"/>
      <c r="F123" s="243"/>
      <c r="G123" s="243"/>
      <c r="H123" s="243"/>
      <c r="I123" s="255" t="s">
        <v>1723</v>
      </c>
      <c r="J123" s="289">
        <v>180000</v>
      </c>
      <c r="K123" s="289">
        <v>77200.62</v>
      </c>
      <c r="L123" s="290">
        <f t="shared" si="1"/>
        <v>42.88923333333333</v>
      </c>
    </row>
    <row r="124" spans="1:12" ht="20.25">
      <c r="A124" s="337"/>
      <c r="B124" s="256" t="s">
        <v>1659</v>
      </c>
      <c r="C124" s="245" t="s">
        <v>1638</v>
      </c>
      <c r="D124" s="245">
        <v>0</v>
      </c>
      <c r="E124" s="245">
        <v>0</v>
      </c>
      <c r="F124" s="245">
        <v>1</v>
      </c>
      <c r="G124" s="245">
        <v>1</v>
      </c>
      <c r="H124" s="245">
        <v>1</v>
      </c>
      <c r="I124" s="257" t="s">
        <v>1724</v>
      </c>
      <c r="J124" s="289">
        <v>90000</v>
      </c>
      <c r="K124" s="289">
        <v>6187.5</v>
      </c>
      <c r="L124" s="290">
        <f t="shared" si="1"/>
        <v>6.875000000000001</v>
      </c>
    </row>
    <row r="125" spans="1:12" ht="18.75">
      <c r="A125" s="337"/>
      <c r="B125" s="240" t="s">
        <v>1661</v>
      </c>
      <c r="C125" s="243" t="s">
        <v>1725</v>
      </c>
      <c r="D125" s="243">
        <v>50</v>
      </c>
      <c r="E125" s="243">
        <v>60</v>
      </c>
      <c r="F125" s="243">
        <v>70</v>
      </c>
      <c r="G125" s="243">
        <v>75</v>
      </c>
      <c r="H125" s="243">
        <v>75</v>
      </c>
      <c r="I125" s="255" t="s">
        <v>1726</v>
      </c>
      <c r="J125" s="289">
        <v>27000</v>
      </c>
      <c r="K125" s="289">
        <v>9267.43</v>
      </c>
      <c r="L125" s="290">
        <f t="shared" si="1"/>
        <v>34.32381481481482</v>
      </c>
    </row>
    <row r="126" spans="1:12" ht="30">
      <c r="A126" s="337"/>
      <c r="B126" s="256" t="s">
        <v>1475</v>
      </c>
      <c r="C126" s="245" t="s">
        <v>1727</v>
      </c>
      <c r="D126" s="245"/>
      <c r="E126" s="245"/>
      <c r="F126" s="245"/>
      <c r="G126" s="245"/>
      <c r="H126" s="245"/>
      <c r="I126" s="257" t="s">
        <v>1728</v>
      </c>
      <c r="J126" s="289">
        <v>35000</v>
      </c>
      <c r="K126" s="289">
        <v>14500</v>
      </c>
      <c r="L126" s="290">
        <f t="shared" si="1"/>
        <v>41.42857142857143</v>
      </c>
    </row>
    <row r="127" spans="1:12" ht="30">
      <c r="A127" s="337"/>
      <c r="B127" s="256" t="s">
        <v>1478</v>
      </c>
      <c r="C127" s="245" t="s">
        <v>1729</v>
      </c>
      <c r="D127" s="245">
        <v>52</v>
      </c>
      <c r="E127" s="245">
        <v>53</v>
      </c>
      <c r="F127" s="245">
        <v>54</v>
      </c>
      <c r="G127" s="245">
        <v>55</v>
      </c>
      <c r="H127" s="245">
        <v>55</v>
      </c>
      <c r="I127" s="257" t="s">
        <v>1730</v>
      </c>
      <c r="J127" s="289">
        <v>20000</v>
      </c>
      <c r="K127" s="289">
        <v>0</v>
      </c>
      <c r="L127" s="290">
        <f t="shared" si="1"/>
        <v>0</v>
      </c>
    </row>
    <row r="128" spans="1:12" ht="30">
      <c r="A128" s="337"/>
      <c r="B128" s="256" t="s">
        <v>1518</v>
      </c>
      <c r="C128" s="245" t="s">
        <v>1729</v>
      </c>
      <c r="D128" s="245">
        <v>25</v>
      </c>
      <c r="E128" s="245">
        <v>26</v>
      </c>
      <c r="F128" s="245">
        <v>27</v>
      </c>
      <c r="G128" s="245">
        <v>28</v>
      </c>
      <c r="H128" s="245">
        <v>28</v>
      </c>
      <c r="I128" s="257" t="s">
        <v>1731</v>
      </c>
      <c r="J128" s="289">
        <v>300000</v>
      </c>
      <c r="K128" s="289">
        <v>0</v>
      </c>
      <c r="L128" s="290">
        <f t="shared" si="1"/>
        <v>0</v>
      </c>
    </row>
    <row r="129" spans="1:12" ht="30">
      <c r="A129" s="337"/>
      <c r="B129" s="256" t="s">
        <v>1732</v>
      </c>
      <c r="C129" s="245" t="s">
        <v>1729</v>
      </c>
      <c r="D129" s="245">
        <v>50</v>
      </c>
      <c r="E129" s="245">
        <v>50</v>
      </c>
      <c r="F129" s="245">
        <v>51</v>
      </c>
      <c r="G129" s="245">
        <v>52</v>
      </c>
      <c r="H129" s="245">
        <v>52</v>
      </c>
      <c r="I129" s="257" t="s">
        <v>1733</v>
      </c>
      <c r="J129" s="289">
        <v>200000</v>
      </c>
      <c r="K129" s="289">
        <v>0</v>
      </c>
      <c r="L129" s="290">
        <f t="shared" si="1"/>
        <v>0</v>
      </c>
    </row>
    <row r="130" spans="1:12" ht="30">
      <c r="A130" s="337"/>
      <c r="B130" s="256" t="s">
        <v>1734</v>
      </c>
      <c r="C130" s="245" t="s">
        <v>1735</v>
      </c>
      <c r="D130" s="245">
        <v>0.9</v>
      </c>
      <c r="E130" s="245">
        <v>0.9</v>
      </c>
      <c r="F130" s="245">
        <v>0.9</v>
      </c>
      <c r="G130" s="245">
        <v>0.09</v>
      </c>
      <c r="H130" s="245">
        <v>0.09</v>
      </c>
      <c r="I130" s="257" t="s">
        <v>1736</v>
      </c>
      <c r="J130" s="289">
        <v>4080000</v>
      </c>
      <c r="K130" s="289">
        <v>0</v>
      </c>
      <c r="L130" s="290">
        <f t="shared" si="1"/>
        <v>0</v>
      </c>
    </row>
    <row r="131" spans="1:12" ht="30">
      <c r="A131" s="337"/>
      <c r="B131" s="256" t="s">
        <v>1737</v>
      </c>
      <c r="C131" s="245" t="s">
        <v>1738</v>
      </c>
      <c r="D131" s="245">
        <v>200</v>
      </c>
      <c r="E131" s="245">
        <v>300</v>
      </c>
      <c r="F131" s="245">
        <v>400</v>
      </c>
      <c r="G131" s="245">
        <v>500</v>
      </c>
      <c r="H131" s="245">
        <v>550</v>
      </c>
      <c r="I131" s="257" t="s">
        <v>1739</v>
      </c>
      <c r="J131" s="289">
        <v>60000</v>
      </c>
      <c r="K131" s="289">
        <v>21531.25</v>
      </c>
      <c r="L131" s="290">
        <f t="shared" si="1"/>
        <v>35.885416666666664</v>
      </c>
    </row>
    <row r="132" spans="1:12" ht="30">
      <c r="A132" s="337"/>
      <c r="B132" s="256" t="s">
        <v>1740</v>
      </c>
      <c r="C132" s="245" t="s">
        <v>1741</v>
      </c>
      <c r="D132" s="245">
        <v>50</v>
      </c>
      <c r="E132" s="245">
        <v>60</v>
      </c>
      <c r="F132" s="245">
        <v>70</v>
      </c>
      <c r="G132" s="245">
        <v>70</v>
      </c>
      <c r="H132" s="245">
        <v>70</v>
      </c>
      <c r="I132" s="257" t="s">
        <v>1742</v>
      </c>
      <c r="J132" s="289">
        <v>150000</v>
      </c>
      <c r="K132" s="289">
        <v>0</v>
      </c>
      <c r="L132" s="290">
        <f t="shared" si="1"/>
        <v>0</v>
      </c>
    </row>
    <row r="133" spans="1:12" ht="30">
      <c r="A133" s="267"/>
      <c r="B133" s="277" t="s">
        <v>1743</v>
      </c>
      <c r="C133" s="245" t="s">
        <v>1744</v>
      </c>
      <c r="D133" s="245">
        <v>0</v>
      </c>
      <c r="E133" s="245">
        <v>0</v>
      </c>
      <c r="F133" s="245">
        <v>0</v>
      </c>
      <c r="G133" s="245">
        <v>50</v>
      </c>
      <c r="H133" s="245">
        <v>100</v>
      </c>
      <c r="I133" s="256" t="s">
        <v>1745</v>
      </c>
      <c r="J133" s="289">
        <v>750000</v>
      </c>
      <c r="K133" s="289">
        <v>0</v>
      </c>
      <c r="L133" s="290">
        <f t="shared" si="1"/>
        <v>0</v>
      </c>
    </row>
    <row r="134" spans="1:12" ht="14.25">
      <c r="A134" s="267"/>
      <c r="B134" s="268"/>
      <c r="C134" s="215"/>
      <c r="D134" s="215"/>
      <c r="E134" s="215"/>
      <c r="F134" s="215"/>
      <c r="G134" s="215"/>
      <c r="H134" s="215"/>
      <c r="I134" s="268"/>
      <c r="J134" s="291"/>
      <c r="K134" s="291"/>
      <c r="L134" s="292"/>
    </row>
    <row r="135" spans="1:12" ht="14.25">
      <c r="A135" s="267"/>
      <c r="B135" s="268"/>
      <c r="C135" s="215"/>
      <c r="D135" s="215"/>
      <c r="E135" s="215"/>
      <c r="F135" s="215"/>
      <c r="G135" s="215"/>
      <c r="H135" s="215"/>
      <c r="I135" s="268"/>
      <c r="J135" s="293"/>
      <c r="K135" s="293"/>
      <c r="L135" s="294"/>
    </row>
    <row r="136" spans="1:12" ht="14.25">
      <c r="A136" s="253" t="s">
        <v>1746</v>
      </c>
      <c r="B136" s="226"/>
      <c r="C136" s="227"/>
      <c r="D136" s="227"/>
      <c r="E136" s="227"/>
      <c r="F136" s="227"/>
      <c r="G136" s="227"/>
      <c r="H136" s="227"/>
      <c r="I136" s="226"/>
      <c r="J136" s="269"/>
      <c r="K136" s="269"/>
      <c r="L136" s="270"/>
    </row>
    <row r="137" spans="1:12" ht="14.25">
      <c r="A137" s="338" t="s">
        <v>1747</v>
      </c>
      <c r="B137" s="258" t="s">
        <v>1748</v>
      </c>
      <c r="C137" s="229" t="s">
        <v>1451</v>
      </c>
      <c r="D137" s="259"/>
      <c r="E137" s="259"/>
      <c r="F137" s="259"/>
      <c r="G137" s="259"/>
      <c r="H137" s="259"/>
      <c r="I137" s="258" t="s">
        <v>1749</v>
      </c>
      <c r="J137" s="260">
        <f>SUM(J138:J143)</f>
        <v>2035000</v>
      </c>
      <c r="K137" s="260">
        <f>SUM(K138:K143)</f>
        <v>782776.79</v>
      </c>
      <c r="L137" s="231">
        <f t="shared" si="1"/>
        <v>38.465689926289926</v>
      </c>
    </row>
    <row r="138" spans="1:12" ht="24.75">
      <c r="A138" s="339"/>
      <c r="B138" s="240" t="s">
        <v>1454</v>
      </c>
      <c r="C138" s="243" t="s">
        <v>1750</v>
      </c>
      <c r="D138" s="243">
        <v>60</v>
      </c>
      <c r="E138" s="243">
        <v>65</v>
      </c>
      <c r="F138" s="243">
        <v>70</v>
      </c>
      <c r="G138" s="243">
        <v>75</v>
      </c>
      <c r="H138" s="243">
        <v>75</v>
      </c>
      <c r="I138" s="240" t="s">
        <v>1751</v>
      </c>
      <c r="J138" s="289">
        <v>800000</v>
      </c>
      <c r="K138" s="289">
        <v>325587.78</v>
      </c>
      <c r="L138" s="290">
        <f t="shared" si="1"/>
        <v>40.69847250000001</v>
      </c>
    </row>
    <row r="139" spans="1:12" ht="24.75">
      <c r="A139" s="339"/>
      <c r="B139" s="240" t="s">
        <v>1497</v>
      </c>
      <c r="C139" s="243" t="s">
        <v>1752</v>
      </c>
      <c r="D139" s="243">
        <v>60</v>
      </c>
      <c r="E139" s="243">
        <v>65</v>
      </c>
      <c r="F139" s="243">
        <v>70</v>
      </c>
      <c r="G139" s="243">
        <v>75</v>
      </c>
      <c r="H139" s="243">
        <v>75</v>
      </c>
      <c r="I139" s="240" t="s">
        <v>1753</v>
      </c>
      <c r="J139" s="289">
        <v>345000</v>
      </c>
      <c r="K139" s="289">
        <v>196591.23</v>
      </c>
      <c r="L139" s="290">
        <f t="shared" si="1"/>
        <v>56.98296521739131</v>
      </c>
    </row>
    <row r="140" spans="1:12" ht="24.75">
      <c r="A140" s="339"/>
      <c r="B140" s="240" t="s">
        <v>1503</v>
      </c>
      <c r="C140" s="243" t="s">
        <v>1754</v>
      </c>
      <c r="D140" s="243">
        <v>80</v>
      </c>
      <c r="E140" s="243">
        <v>80</v>
      </c>
      <c r="F140" s="243">
        <v>85</v>
      </c>
      <c r="G140" s="243">
        <v>85</v>
      </c>
      <c r="H140" s="243">
        <v>85</v>
      </c>
      <c r="I140" s="240" t="s">
        <v>1755</v>
      </c>
      <c r="J140" s="289">
        <v>40000</v>
      </c>
      <c r="K140" s="289">
        <v>32550</v>
      </c>
      <c r="L140" s="290">
        <f aca="true" t="shared" si="2" ref="L140:L160">K140/J140*100</f>
        <v>81.375</v>
      </c>
    </row>
    <row r="141" spans="1:12" ht="24.75">
      <c r="A141" s="339"/>
      <c r="B141" s="240" t="s">
        <v>1506</v>
      </c>
      <c r="C141" s="243" t="s">
        <v>1750</v>
      </c>
      <c r="D141" s="243">
        <v>10</v>
      </c>
      <c r="E141" s="243">
        <v>10</v>
      </c>
      <c r="F141" s="243">
        <v>9</v>
      </c>
      <c r="G141" s="243">
        <v>8</v>
      </c>
      <c r="H141" s="243">
        <v>8</v>
      </c>
      <c r="I141" s="240" t="s">
        <v>1756</v>
      </c>
      <c r="J141" s="289">
        <v>40000</v>
      </c>
      <c r="K141" s="289">
        <v>0</v>
      </c>
      <c r="L141" s="290">
        <f t="shared" si="2"/>
        <v>0</v>
      </c>
    </row>
    <row r="142" spans="1:12" ht="18.75">
      <c r="A142" s="339"/>
      <c r="B142" s="240" t="s">
        <v>1513</v>
      </c>
      <c r="C142" s="243" t="s">
        <v>1757</v>
      </c>
      <c r="D142" s="243">
        <v>120</v>
      </c>
      <c r="E142" s="243">
        <v>120</v>
      </c>
      <c r="F142" s="243">
        <v>120</v>
      </c>
      <c r="G142" s="243">
        <v>110</v>
      </c>
      <c r="H142" s="243">
        <v>110</v>
      </c>
      <c r="I142" s="240" t="s">
        <v>1758</v>
      </c>
      <c r="J142" s="289">
        <v>510000</v>
      </c>
      <c r="K142" s="289">
        <v>228047.78</v>
      </c>
      <c r="L142" s="290">
        <f t="shared" si="2"/>
        <v>44.715250980392156</v>
      </c>
    </row>
    <row r="143" spans="1:12" ht="28.5">
      <c r="A143" s="339"/>
      <c r="B143" s="240" t="s">
        <v>1464</v>
      </c>
      <c r="C143" s="243" t="s">
        <v>1750</v>
      </c>
      <c r="D143" s="243">
        <v>2</v>
      </c>
      <c r="E143" s="243">
        <v>2</v>
      </c>
      <c r="F143" s="243">
        <v>2</v>
      </c>
      <c r="G143" s="243">
        <v>2</v>
      </c>
      <c r="H143" s="243">
        <v>2</v>
      </c>
      <c r="I143" s="240" t="s">
        <v>1759</v>
      </c>
      <c r="J143" s="289">
        <v>300000</v>
      </c>
      <c r="K143" s="289">
        <v>0</v>
      </c>
      <c r="L143" s="290">
        <f t="shared" si="2"/>
        <v>0</v>
      </c>
    </row>
    <row r="144" spans="1:12" ht="37.5" customHeight="1">
      <c r="A144" s="339"/>
      <c r="B144" s="258" t="s">
        <v>1760</v>
      </c>
      <c r="C144" s="229" t="s">
        <v>1451</v>
      </c>
      <c r="D144" s="259"/>
      <c r="E144" s="259"/>
      <c r="F144" s="259"/>
      <c r="G144" s="259"/>
      <c r="H144" s="259"/>
      <c r="I144" s="266" t="s">
        <v>1761</v>
      </c>
      <c r="J144" s="260">
        <f>SUM(J145:J160)</f>
        <v>11042000</v>
      </c>
      <c r="K144" s="260">
        <f>SUM(K145:K160)</f>
        <v>801178.47</v>
      </c>
      <c r="L144" s="231">
        <f t="shared" si="2"/>
        <v>7.2557369136026075</v>
      </c>
    </row>
    <row r="145" spans="1:12" ht="18.75">
      <c r="A145" s="339"/>
      <c r="B145" s="240" t="s">
        <v>1454</v>
      </c>
      <c r="C145" s="243" t="s">
        <v>1762</v>
      </c>
      <c r="D145" s="243"/>
      <c r="E145" s="243"/>
      <c r="F145" s="243"/>
      <c r="G145" s="243"/>
      <c r="H145" s="243"/>
      <c r="I145" s="240" t="s">
        <v>1763</v>
      </c>
      <c r="J145" s="289">
        <v>0</v>
      </c>
      <c r="K145" s="289">
        <v>0</v>
      </c>
      <c r="L145" s="290"/>
    </row>
    <row r="146" spans="1:12" ht="18.75">
      <c r="A146" s="339"/>
      <c r="B146" s="240" t="s">
        <v>1497</v>
      </c>
      <c r="C146" s="243" t="s">
        <v>1762</v>
      </c>
      <c r="D146" s="243"/>
      <c r="E146" s="243"/>
      <c r="F146" s="243"/>
      <c r="G146" s="243"/>
      <c r="H146" s="243"/>
      <c r="I146" s="240" t="s">
        <v>1764</v>
      </c>
      <c r="J146" s="289">
        <v>170000</v>
      </c>
      <c r="K146" s="289">
        <v>13404.72</v>
      </c>
      <c r="L146" s="290">
        <f t="shared" si="2"/>
        <v>7.885129411764706</v>
      </c>
    </row>
    <row r="147" spans="1:12" ht="30">
      <c r="A147" s="339"/>
      <c r="B147" s="256" t="s">
        <v>1475</v>
      </c>
      <c r="C147" s="245" t="s">
        <v>1765</v>
      </c>
      <c r="D147" s="245" t="s">
        <v>1766</v>
      </c>
      <c r="E147" s="245" t="s">
        <v>1767</v>
      </c>
      <c r="F147" s="245" t="s">
        <v>1768</v>
      </c>
      <c r="G147" s="245" t="s">
        <v>1769</v>
      </c>
      <c r="H147" s="245" t="s">
        <v>1766</v>
      </c>
      <c r="I147" s="256" t="s">
        <v>1770</v>
      </c>
      <c r="J147" s="289">
        <v>500000</v>
      </c>
      <c r="K147" s="289">
        <v>329236.25</v>
      </c>
      <c r="L147" s="290">
        <f t="shared" si="2"/>
        <v>65.84725</v>
      </c>
    </row>
    <row r="148" spans="1:12" ht="30">
      <c r="A148" s="339"/>
      <c r="B148" s="256" t="s">
        <v>1478</v>
      </c>
      <c r="C148" s="245" t="s">
        <v>1771</v>
      </c>
      <c r="D148" s="245" t="s">
        <v>1772</v>
      </c>
      <c r="E148" s="245" t="s">
        <v>1772</v>
      </c>
      <c r="F148" s="245" t="s">
        <v>1773</v>
      </c>
      <c r="G148" s="245">
        <v>0</v>
      </c>
      <c r="H148" s="245">
        <v>0</v>
      </c>
      <c r="I148" s="256" t="s">
        <v>1774</v>
      </c>
      <c r="J148" s="289">
        <v>5010000</v>
      </c>
      <c r="K148" s="289">
        <v>192890</v>
      </c>
      <c r="L148" s="290">
        <f t="shared" si="2"/>
        <v>3.8500998003992017</v>
      </c>
    </row>
    <row r="149" spans="1:12" ht="30">
      <c r="A149" s="339"/>
      <c r="B149" s="271" t="s">
        <v>1732</v>
      </c>
      <c r="C149" s="272" t="s">
        <v>1775</v>
      </c>
      <c r="D149" s="272">
        <v>100</v>
      </c>
      <c r="E149" s="272">
        <v>110</v>
      </c>
      <c r="F149" s="272">
        <v>120</v>
      </c>
      <c r="G149" s="272">
        <v>130</v>
      </c>
      <c r="H149" s="272">
        <v>140</v>
      </c>
      <c r="I149" s="271" t="s">
        <v>1776</v>
      </c>
      <c r="J149" s="289">
        <v>250000</v>
      </c>
      <c r="K149" s="289">
        <v>0</v>
      </c>
      <c r="L149" s="290">
        <f t="shared" si="2"/>
        <v>0</v>
      </c>
    </row>
    <row r="150" spans="1:12" ht="30">
      <c r="A150" s="339"/>
      <c r="B150" s="256" t="s">
        <v>1734</v>
      </c>
      <c r="C150" s="245" t="s">
        <v>1777</v>
      </c>
      <c r="D150" s="245">
        <v>70</v>
      </c>
      <c r="E150" s="245">
        <v>75</v>
      </c>
      <c r="F150" s="245">
        <v>77</v>
      </c>
      <c r="G150" s="245">
        <v>78</v>
      </c>
      <c r="H150" s="245">
        <v>80</v>
      </c>
      <c r="I150" s="256" t="s">
        <v>1778</v>
      </c>
      <c r="J150" s="289">
        <v>100000</v>
      </c>
      <c r="K150" s="289">
        <v>0</v>
      </c>
      <c r="L150" s="290">
        <f t="shared" si="2"/>
        <v>0</v>
      </c>
    </row>
    <row r="151" spans="1:12" ht="30">
      <c r="A151" s="339"/>
      <c r="B151" s="256" t="s">
        <v>1737</v>
      </c>
      <c r="C151" s="245" t="s">
        <v>1779</v>
      </c>
      <c r="D151" s="245">
        <v>30</v>
      </c>
      <c r="E151" s="245">
        <v>40</v>
      </c>
      <c r="F151" s="245">
        <v>40</v>
      </c>
      <c r="G151" s="245">
        <v>40</v>
      </c>
      <c r="H151" s="245">
        <v>40</v>
      </c>
      <c r="I151" s="256" t="s">
        <v>1780</v>
      </c>
      <c r="J151" s="289">
        <v>100000</v>
      </c>
      <c r="K151" s="289">
        <v>0</v>
      </c>
      <c r="L151" s="290">
        <f t="shared" si="2"/>
        <v>0</v>
      </c>
    </row>
    <row r="152" spans="1:12" ht="30">
      <c r="A152" s="339"/>
      <c r="B152" s="256" t="s">
        <v>1740</v>
      </c>
      <c r="C152" s="245" t="s">
        <v>1781</v>
      </c>
      <c r="D152" s="245">
        <v>70</v>
      </c>
      <c r="E152" s="273">
        <v>0.7</v>
      </c>
      <c r="F152" s="273">
        <v>0.75</v>
      </c>
      <c r="G152" s="273">
        <v>0.75</v>
      </c>
      <c r="H152" s="273">
        <v>0.75</v>
      </c>
      <c r="I152" s="256" t="s">
        <v>1782</v>
      </c>
      <c r="J152" s="289">
        <v>70000</v>
      </c>
      <c r="K152" s="289">
        <v>0</v>
      </c>
      <c r="L152" s="290">
        <f t="shared" si="2"/>
        <v>0</v>
      </c>
    </row>
    <row r="153" spans="1:12" ht="30">
      <c r="A153" s="339"/>
      <c r="B153" s="256" t="s">
        <v>1783</v>
      </c>
      <c r="C153" s="245" t="s">
        <v>1784</v>
      </c>
      <c r="D153" s="245">
        <v>90</v>
      </c>
      <c r="E153" s="245">
        <v>90</v>
      </c>
      <c r="F153" s="245">
        <v>95</v>
      </c>
      <c r="G153" s="245">
        <v>95</v>
      </c>
      <c r="H153" s="245">
        <v>95</v>
      </c>
      <c r="I153" s="256" t="s">
        <v>1785</v>
      </c>
      <c r="J153" s="289">
        <v>50000</v>
      </c>
      <c r="K153" s="289">
        <v>0</v>
      </c>
      <c r="L153" s="290">
        <f t="shared" si="2"/>
        <v>0</v>
      </c>
    </row>
    <row r="154" spans="1:12" ht="34.5">
      <c r="A154" s="339"/>
      <c r="B154" s="256" t="s">
        <v>1786</v>
      </c>
      <c r="C154" s="245" t="s">
        <v>1787</v>
      </c>
      <c r="D154" s="273">
        <v>0.7</v>
      </c>
      <c r="E154" s="273">
        <v>0.8</v>
      </c>
      <c r="F154" s="273">
        <v>0.8</v>
      </c>
      <c r="G154" s="273">
        <v>0.8</v>
      </c>
      <c r="H154" s="273">
        <v>0.8</v>
      </c>
      <c r="I154" s="256" t="s">
        <v>1788</v>
      </c>
      <c r="J154" s="289">
        <v>80000</v>
      </c>
      <c r="K154" s="289">
        <v>40437.5</v>
      </c>
      <c r="L154" s="290">
        <f t="shared" si="2"/>
        <v>50.546875</v>
      </c>
    </row>
    <row r="155" spans="1:12" ht="30">
      <c r="A155" s="339"/>
      <c r="B155" s="271" t="s">
        <v>1789</v>
      </c>
      <c r="C155" s="272" t="s">
        <v>1790</v>
      </c>
      <c r="D155" s="272">
        <v>100</v>
      </c>
      <c r="E155" s="272">
        <v>120</v>
      </c>
      <c r="F155" s="272">
        <v>120</v>
      </c>
      <c r="G155" s="272">
        <v>120</v>
      </c>
      <c r="H155" s="272">
        <v>120</v>
      </c>
      <c r="I155" s="271" t="s">
        <v>1791</v>
      </c>
      <c r="J155" s="289">
        <v>60000</v>
      </c>
      <c r="K155" s="289">
        <v>55050</v>
      </c>
      <c r="L155" s="290">
        <f t="shared" si="2"/>
        <v>91.75</v>
      </c>
    </row>
    <row r="156" spans="1:12" ht="30">
      <c r="A156" s="339"/>
      <c r="B156" s="256" t="s">
        <v>1792</v>
      </c>
      <c r="C156" s="245" t="s">
        <v>1793</v>
      </c>
      <c r="D156" s="245">
        <v>80</v>
      </c>
      <c r="E156" s="245">
        <v>85</v>
      </c>
      <c r="F156" s="245">
        <v>85</v>
      </c>
      <c r="G156" s="245">
        <v>85</v>
      </c>
      <c r="H156" s="245">
        <v>85</v>
      </c>
      <c r="I156" s="256" t="s">
        <v>1794</v>
      </c>
      <c r="J156" s="289">
        <v>50000</v>
      </c>
      <c r="K156" s="289">
        <v>0</v>
      </c>
      <c r="L156" s="290">
        <f t="shared" si="2"/>
        <v>0</v>
      </c>
    </row>
    <row r="157" spans="1:12" ht="30">
      <c r="A157" s="339"/>
      <c r="B157" s="256" t="s">
        <v>1795</v>
      </c>
      <c r="C157" s="245" t="s">
        <v>1796</v>
      </c>
      <c r="D157" s="245">
        <v>2</v>
      </c>
      <c r="E157" s="245">
        <v>2</v>
      </c>
      <c r="F157" s="245">
        <v>2</v>
      </c>
      <c r="G157" s="245">
        <v>2</v>
      </c>
      <c r="H157" s="245">
        <v>2</v>
      </c>
      <c r="I157" s="256" t="s">
        <v>1797</v>
      </c>
      <c r="J157" s="289">
        <v>410000</v>
      </c>
      <c r="K157" s="289">
        <v>3285</v>
      </c>
      <c r="L157" s="290">
        <f t="shared" si="2"/>
        <v>0.801219512195122</v>
      </c>
    </row>
    <row r="158" spans="1:12" ht="30">
      <c r="A158" s="339"/>
      <c r="B158" s="256" t="s">
        <v>1798</v>
      </c>
      <c r="C158" s="245" t="s">
        <v>1799</v>
      </c>
      <c r="D158" s="245"/>
      <c r="E158" s="245"/>
      <c r="F158" s="245">
        <v>20</v>
      </c>
      <c r="G158" s="245">
        <v>25</v>
      </c>
      <c r="H158" s="245">
        <v>30</v>
      </c>
      <c r="I158" s="256" t="s">
        <v>1800</v>
      </c>
      <c r="J158" s="289">
        <v>4050000</v>
      </c>
      <c r="K158" s="289">
        <v>121875</v>
      </c>
      <c r="L158" s="290">
        <f t="shared" si="2"/>
        <v>3.009259259259259</v>
      </c>
    </row>
    <row r="159" spans="1:12" ht="30">
      <c r="A159" s="339"/>
      <c r="B159" s="256" t="s">
        <v>1801</v>
      </c>
      <c r="C159" s="245"/>
      <c r="D159" s="245"/>
      <c r="E159" s="245"/>
      <c r="F159" s="245"/>
      <c r="G159" s="245"/>
      <c r="H159" s="245"/>
      <c r="I159" s="256" t="s">
        <v>1802</v>
      </c>
      <c r="J159" s="289">
        <v>42000</v>
      </c>
      <c r="K159" s="289">
        <v>0</v>
      </c>
      <c r="L159" s="290">
        <f t="shared" si="2"/>
        <v>0</v>
      </c>
    </row>
    <row r="160" spans="1:12" ht="30">
      <c r="A160" s="340"/>
      <c r="B160" s="256" t="s">
        <v>1803</v>
      </c>
      <c r="C160" s="245" t="s">
        <v>1607</v>
      </c>
      <c r="D160" s="245">
        <v>50</v>
      </c>
      <c r="E160" s="245">
        <v>50</v>
      </c>
      <c r="F160" s="245">
        <v>100</v>
      </c>
      <c r="G160" s="245">
        <v>500</v>
      </c>
      <c r="H160" s="245">
        <v>500</v>
      </c>
      <c r="I160" s="256" t="s">
        <v>1804</v>
      </c>
      <c r="J160" s="289">
        <v>100000</v>
      </c>
      <c r="K160" s="289">
        <v>45000</v>
      </c>
      <c r="L160" s="290">
        <f t="shared" si="2"/>
        <v>45</v>
      </c>
    </row>
    <row r="161" spans="1:12" ht="14.25">
      <c r="A161" s="274"/>
      <c r="B161" s="268"/>
      <c r="C161" s="215"/>
      <c r="D161" s="215"/>
      <c r="E161" s="215"/>
      <c r="F161" s="215"/>
      <c r="G161" s="215"/>
      <c r="H161" s="215"/>
      <c r="I161" s="268"/>
      <c r="J161" s="293"/>
      <c r="K161" s="293"/>
      <c r="L161" s="278"/>
    </row>
    <row r="162" spans="1:12" ht="14.25">
      <c r="A162" s="327" t="s">
        <v>1805</v>
      </c>
      <c r="B162" s="327"/>
      <c r="C162" s="327"/>
      <c r="D162" s="327"/>
      <c r="E162" s="327"/>
      <c r="F162" s="327"/>
      <c r="G162" s="327"/>
      <c r="H162" s="327"/>
      <c r="I162" s="327"/>
      <c r="J162" s="327"/>
      <c r="K162" s="327"/>
      <c r="L162" s="278"/>
    </row>
    <row r="163" spans="1:12" ht="14.25">
      <c r="A163" s="328"/>
      <c r="B163" s="328"/>
      <c r="C163" s="328"/>
      <c r="D163" s="328"/>
      <c r="E163" s="328"/>
      <c r="F163" s="328"/>
      <c r="G163" s="328"/>
      <c r="H163" s="215"/>
      <c r="I163" s="268"/>
      <c r="J163" s="293"/>
      <c r="K163" s="293"/>
      <c r="L163" s="278"/>
    </row>
    <row r="164" spans="1:12" ht="14.25">
      <c r="A164" s="151"/>
      <c r="B164" s="30" t="s">
        <v>1810</v>
      </c>
      <c r="C164" s="182"/>
      <c r="D164" s="212"/>
      <c r="E164" s="212"/>
      <c r="F164" s="212"/>
      <c r="G164" s="212"/>
      <c r="H164" s="215"/>
      <c r="I164" s="268"/>
      <c r="J164" s="293"/>
      <c r="K164" s="293"/>
      <c r="L164" s="278"/>
    </row>
    <row r="165" spans="1:12" ht="14.25">
      <c r="A165" s="151"/>
      <c r="B165" s="30" t="s">
        <v>1811</v>
      </c>
      <c r="C165" s="182"/>
      <c r="D165" s="212"/>
      <c r="E165" s="212"/>
      <c r="F165" s="212"/>
      <c r="G165" s="212"/>
      <c r="H165" s="275"/>
      <c r="I165" s="276"/>
      <c r="J165" s="295"/>
      <c r="K165" s="295"/>
      <c r="L165" s="278"/>
    </row>
    <row r="166" spans="1:12" ht="14.25">
      <c r="A166" s="113"/>
      <c r="B166" s="113"/>
      <c r="C166" s="210"/>
      <c r="D166" s="210"/>
      <c r="E166" s="210"/>
      <c r="F166" s="210"/>
      <c r="G166" s="210"/>
      <c r="H166" s="210"/>
      <c r="I166" s="113"/>
      <c r="L166" s="278"/>
    </row>
    <row r="167" spans="1:12" ht="14.25">
      <c r="A167" s="113"/>
      <c r="B167" s="113"/>
      <c r="C167" s="210"/>
      <c r="D167" s="210"/>
      <c r="E167" s="210"/>
      <c r="F167" s="212"/>
      <c r="G167" s="212"/>
      <c r="H167" s="210"/>
      <c r="I167" s="113"/>
      <c r="J167" s="329" t="s">
        <v>1806</v>
      </c>
      <c r="K167" s="329"/>
      <c r="L167" s="329"/>
    </row>
    <row r="168" spans="1:12" ht="14.25">
      <c r="A168" s="113"/>
      <c r="B168" s="113"/>
      <c r="C168" s="210"/>
      <c r="D168" s="210"/>
      <c r="E168" s="210"/>
      <c r="F168" s="212"/>
      <c r="G168" s="212"/>
      <c r="H168" s="210"/>
      <c r="I168" s="113"/>
      <c r="J168" s="329" t="s">
        <v>1807</v>
      </c>
      <c r="K168" s="329"/>
      <c r="L168" s="329"/>
    </row>
    <row r="169" spans="1:12" ht="14.25">
      <c r="A169" s="113"/>
      <c r="B169" s="113"/>
      <c r="C169" s="210"/>
      <c r="D169" s="210"/>
      <c r="E169" s="210"/>
      <c r="F169" s="210"/>
      <c r="G169" s="210"/>
      <c r="H169" s="210"/>
      <c r="I169" s="113"/>
      <c r="L169" s="278"/>
    </row>
  </sheetData>
  <sheetProtection/>
  <mergeCells count="14">
    <mergeCell ref="J167:L167"/>
    <mergeCell ref="J168:L168"/>
    <mergeCell ref="A22:A38"/>
    <mergeCell ref="A40:A53"/>
    <mergeCell ref="A55:A79"/>
    <mergeCell ref="A82:A99"/>
    <mergeCell ref="A100:A132"/>
    <mergeCell ref="A137:A160"/>
    <mergeCell ref="A1:K1"/>
    <mergeCell ref="A8:I8"/>
    <mergeCell ref="A12:A17"/>
    <mergeCell ref="A18:A19"/>
    <mergeCell ref="A162:K162"/>
    <mergeCell ref="A163:G163"/>
  </mergeCells>
  <printOptions/>
  <pageMargins left="0.5118110236220472" right="0.31496062992125984" top="0.5511811023622047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cp:lastPrinted>2019-07-31T09:55:15Z</cp:lastPrinted>
  <dcterms:created xsi:type="dcterms:W3CDTF">2015-02-26T10:43:06Z</dcterms:created>
  <dcterms:modified xsi:type="dcterms:W3CDTF">2019-10-02T09:56:33Z</dcterms:modified>
  <cp:category/>
  <cp:version/>
  <cp:contentType/>
  <cp:contentStatus/>
</cp:coreProperties>
</file>