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8" windowHeight="7488" activeTab="0"/>
  </bookViews>
  <sheets>
    <sheet name="OPĆIDIO" sheetId="1" r:id="rId1"/>
    <sheet name="POSEBNI DIO" sheetId="2" r:id="rId2"/>
    <sheet name="plan rp" sheetId="3" r:id="rId3"/>
  </sheets>
  <definedNames>
    <definedName name="_xlnm.Print_Titles" localSheetId="0">'OPĆIDIO'!$50:$51</definedName>
    <definedName name="_xlnm.Print_Titles" localSheetId="2">'plan rp'!$7:$9</definedName>
    <definedName name="_xlnm.Print_Titles" localSheetId="1">'POSEBNI DIO'!$19:$20</definedName>
  </definedNames>
  <calcPr fullCalcOnLoad="1"/>
</workbook>
</file>

<file path=xl/sharedStrings.xml><?xml version="1.0" encoding="utf-8"?>
<sst xmlns="http://schemas.openxmlformats.org/spreadsheetml/2006/main" count="5068" uniqueCount="1605">
  <si>
    <t>OIB: 86505626714</t>
  </si>
  <si>
    <t>Indeks</t>
  </si>
  <si>
    <t xml:space="preserve">    VIŠAK/MANJAK + NETO ZADUŽIVANJA/FINANCIRANJA</t>
  </si>
  <si>
    <t>Račun iz</t>
  </si>
  <si>
    <t>Opis</t>
  </si>
  <si>
    <t>rač. plana</t>
  </si>
  <si>
    <t>Tekuće donacije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</si>
  <si>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</si>
  <si>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</si>
  <si>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</si>
  <si>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</si>
  <si>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</si>
  <si>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</si>
  <si>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</si>
  <si>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</si>
  <si>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</si>
  <si>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</si>
  <si>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</si>
  <si>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</si>
  <si>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</si>
  <si>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</si>
  <si>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</si>
  <si>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</si>
  <si>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</si>
  <si>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</si>
  <si>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</si>
  <si>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</si>
  <si>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</si>
  <si>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</si>
  <si>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</si>
  <si>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</si>
  <si>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</si>
  <si>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</si>
  <si>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</si>
  <si>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</si>
  <si>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</si>
  <si>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</si>
  <si>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</si>
  <si>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</si>
  <si>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</si>
  <si>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Financijski rashodi</t>
  </si>
  <si>
    <t>Kamate za primljene kredite i zajmove</t>
  </si>
  <si>
    <t>Kamate za primljene kredite i zajmove od kreditnih i ostalih financijskih institucija izvan javnog s</t>
  </si>
  <si>
    <t>Ostali financijski rashodi</t>
  </si>
  <si>
    <t>Bankarske usluge i usluge platnog prometa</t>
  </si>
  <si>
    <t>Ostali nespomenuti financijski rashodi</t>
  </si>
  <si>
    <t>Subvencije trgovačkim društvima, poljoprivrednicima i obrtnicima izvan javnog sektora</t>
  </si>
  <si>
    <t>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</si>
  <si>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</si>
  <si>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</si>
  <si>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</si>
  <si>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</si>
  <si>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</si>
  <si>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</si>
  <si>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</si>
  <si>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</si>
  <si>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Rashodi za nabavu nefinancijske imovine</t>
  </si>
  <si>
    <t>Rashodi za nabavu proizvedene dugotrajne imovine</t>
  </si>
  <si>
    <t>Građevinski objekti</t>
  </si>
  <si>
    <t>Poslovni objekti</t>
  </si>
  <si>
    <t>Ceste, željeznice i ostali prometni objekti</t>
  </si>
  <si>
    <t>Postrojenja i oprema</t>
  </si>
  <si>
    <t>Uredska oprema i namještaj</t>
  </si>
  <si>
    <t>Uređaji, strojevi i oprema za ostale namjene</t>
  </si>
  <si>
    <t>Knjige, umjetnička djela i ostale izložbene vrijednosti</t>
  </si>
  <si>
    <t>Knjige</t>
  </si>
  <si>
    <t>Nematerijalna proizvedena imovina</t>
  </si>
  <si>
    <t>Dodatna ulaganja na građevinskim objektima</t>
  </si>
  <si>
    <t>Otplata glavnice primljenih kredita i zajmova od kreditnih i ostalih financijskih institucija izvan</t>
  </si>
  <si>
    <t xml:space="preserve">REPUBLIKA HRVATSKA   </t>
  </si>
  <si>
    <t>02</t>
  </si>
  <si>
    <t>KRAPINSKO ZAGORSKA ŽUPANIJA</t>
  </si>
  <si>
    <t>G311</t>
  </si>
  <si>
    <t xml:space="preserve">GRAD OROSLAVJE </t>
  </si>
  <si>
    <t>GRADSKO VIJEĆE</t>
  </si>
  <si>
    <t>KLASA:</t>
  </si>
  <si>
    <t xml:space="preserve">UBROJ: </t>
  </si>
  <si>
    <t>Članak 1.</t>
  </si>
  <si>
    <t>A</t>
  </si>
  <si>
    <t>RAČUN PRIHODA I RASHODA</t>
  </si>
  <si>
    <t>PRIHODI OD PRODAJE NEFINANCIJSKE IMOVINE</t>
  </si>
  <si>
    <t>RAZLIKA-VIŠAK/MANJAK</t>
  </si>
  <si>
    <t>B</t>
  </si>
  <si>
    <t>RAČUNA ZADUŽIVANJA/FINANCIRANJA</t>
  </si>
  <si>
    <t>PRIMICI OD FINANCIJSKE IMOVINE I ZADUŽIVANJA</t>
  </si>
  <si>
    <t>IZDACI ZA FINANCIJSKU IMOVINU I OTPLATE ZAJMOVA</t>
  </si>
  <si>
    <t>NETO ZADUŽIVANJE/FINANCIRANJE</t>
  </si>
  <si>
    <t>C</t>
  </si>
  <si>
    <t>RASPOLOŽIVIH SREDSTAVA IZ PRETHODNIH GODINA</t>
  </si>
  <si>
    <t>Članak 3.</t>
  </si>
  <si>
    <t>organizacijskoj, ekonomskoj i programskoj klasifikaciji.</t>
  </si>
  <si>
    <t>1. ORGANIZACIJSKA KLASIFIKACIJA</t>
  </si>
  <si>
    <t>UKUPNO RASHODI / IZDACI</t>
  </si>
  <si>
    <t>Kazne, penali i naknade štete</t>
  </si>
  <si>
    <t>Aktivnost A100002 Pomoći obiteljima u novcu</t>
  </si>
  <si>
    <t>Aktivnost A100004 Pomoć u naravi - socijalni paketi</t>
  </si>
  <si>
    <t>Aktivnost A100006 Pružanje socijalne zaštite žrtvama od elem.nepogoda</t>
  </si>
  <si>
    <t>Program 1016 HUMANITARNA SKRB KROZ UDRUGE GRAĐANA</t>
  </si>
  <si>
    <t>Aktivnost A100001 Humanitarna djelatnost Crvenog križa</t>
  </si>
  <si>
    <t>Aktivnost A100004 Humanitarna djelatnost ostalih udruga</t>
  </si>
  <si>
    <t>Program 1017 VISOKOŠKOLSKO OBRAZOVANJE</t>
  </si>
  <si>
    <t>Aktivnost A100001 Stipendije studentima</t>
  </si>
  <si>
    <t>Program 1001 REDOVNA DJELATNOST DJEČJEG VRTIĆA</t>
  </si>
  <si>
    <t>Aktivnost A100001 Odgojno i  administrativno tehničko osoblje</t>
  </si>
  <si>
    <t>Program 1001 REDOVNA DJELATNOST GRADSKE KNJIŽNICE</t>
  </si>
  <si>
    <t>Aktivnost A100001 Administrativno, stručno osoblje</t>
  </si>
  <si>
    <t>Program 1001 REDOVNA DJELATNOST OTVORENOG UČILIŠTA</t>
  </si>
  <si>
    <t xml:space="preserve">Izvršenje proračuna </t>
  </si>
  <si>
    <t>Zakupnine i najamnine</t>
  </si>
  <si>
    <t>Kapitalne pomoći</t>
  </si>
  <si>
    <t>Aktivnost A100003 Humanitarna pomoć umirovljenicima</t>
  </si>
  <si>
    <t>Aktivnost A100002 Redovna djelatnost Dječjeg vrtića</t>
  </si>
  <si>
    <t>Aktivnost A100002 Redovna djelatnost Gradske knjižnice</t>
  </si>
  <si>
    <t>Članak 2.</t>
  </si>
  <si>
    <t>PRIHODI POSLOVANJA</t>
  </si>
  <si>
    <t/>
  </si>
  <si>
    <t>0.0%</t>
  </si>
  <si>
    <t>3</t>
  </si>
  <si>
    <t>RASHODI POSLOVANJA</t>
  </si>
  <si>
    <t>311</t>
  </si>
  <si>
    <t>3111</t>
  </si>
  <si>
    <t>312</t>
  </si>
  <si>
    <t>3121</t>
  </si>
  <si>
    <t>313</t>
  </si>
  <si>
    <t>3132</t>
  </si>
  <si>
    <t>3133</t>
  </si>
  <si>
    <t>321</t>
  </si>
  <si>
    <t>3211</t>
  </si>
  <si>
    <t>3212</t>
  </si>
  <si>
    <t>3213</t>
  </si>
  <si>
    <t>3214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</si>
  <si>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</si>
  <si>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</si>
  <si>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</si>
  <si>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</si>
  <si>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</si>
  <si>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</si>
  <si>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</si>
  <si>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</si>
  <si>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</si>
  <si>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</si>
  <si>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</si>
  <si>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</si>
  <si>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</si>
  <si>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</si>
  <si>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</si>
  <si>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</si>
  <si>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</si>
  <si>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</si>
  <si>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3241</t>
  </si>
  <si>
    <t>329</t>
  </si>
  <si>
    <t>342</t>
  </si>
  <si>
    <t>3423</t>
  </si>
  <si>
    <t>343</t>
  </si>
  <si>
    <t>3431</t>
  </si>
  <si>
    <t>3434</t>
  </si>
  <si>
    <t>352</t>
  </si>
  <si>
    <t>363</t>
  </si>
  <si>
    <t>366</t>
  </si>
  <si>
    <t>3661</t>
  </si>
  <si>
    <t>372</t>
  </si>
  <si>
    <t>3721</t>
  </si>
  <si>
    <t>3722</t>
  </si>
  <si>
    <t>381</t>
  </si>
  <si>
    <t>3811</t>
  </si>
  <si>
    <t>383</t>
  </si>
  <si>
    <t>386</t>
  </si>
  <si>
    <t>4</t>
  </si>
  <si>
    <t>421</t>
  </si>
  <si>
    <t>4212</t>
  </si>
  <si>
    <t>4213</t>
  </si>
  <si>
    <t>422</t>
  </si>
  <si>
    <t>4221</t>
  </si>
  <si>
    <t>4227</t>
  </si>
  <si>
    <t>424</t>
  </si>
  <si>
    <t>4241</t>
  </si>
  <si>
    <t>426</t>
  </si>
  <si>
    <t>451</t>
  </si>
  <si>
    <t>4511</t>
  </si>
  <si>
    <t>544</t>
  </si>
  <si>
    <t>1.)  PRIHODI I RASHODI PO EKONOMSKOJ KLASIFIKACIJI</t>
  </si>
  <si>
    <t>31</t>
  </si>
  <si>
    <t>32</t>
  </si>
  <si>
    <t>34</t>
  </si>
  <si>
    <t>38</t>
  </si>
  <si>
    <t>42</t>
  </si>
  <si>
    <t>37</t>
  </si>
  <si>
    <t>Izvor  1. OPĆI PIRIHODI I PRIMICI</t>
  </si>
  <si>
    <t>Izvor  1.1. Opći prihodi i primici</t>
  </si>
  <si>
    <t>Rashodi poslovanja</t>
  </si>
  <si>
    <t xml:space="preserve">A) </t>
  </si>
  <si>
    <t>PRIHODI PO IZVORIMA</t>
  </si>
  <si>
    <t>OPIS</t>
  </si>
  <si>
    <t xml:space="preserve">B) </t>
  </si>
  <si>
    <t>RASHODI PO IZVORIMA</t>
  </si>
  <si>
    <t>Razdjel 003 PRORAČUNSKI KORISNICI</t>
  </si>
  <si>
    <t>A) OPĆI DIO PRORAČUNA - RAČUN PRIHODA I RASHODA</t>
  </si>
  <si>
    <t>2.  PRIHODI I RASHODI PREMA IZVORIMA FINANCIRANJA</t>
  </si>
  <si>
    <t>3.  RASHODI PREMA FUNKCIJSKOJ KLASIFIKACIJI</t>
  </si>
  <si>
    <t>B) OPĆI DIO PRORAČUNA - RAČUN FINANCIRANJA</t>
  </si>
  <si>
    <t>RAČUN  FINANCIRANJA</t>
  </si>
  <si>
    <t>1.  RAČUN FINANCIRANJA PREMA EKONOMSKOM KLASIFIKACIJI</t>
  </si>
  <si>
    <t>PREMA EKONOMSKOJ KLASIFIKACIJI, PREMA IZVORIMA FINANCIRANJA I PREMA FUNKCIJSOJ KLASIFIKACIJI,</t>
  </si>
  <si>
    <t>PREMA EKONOMSKOJ KLASIFIKACIJI I  PREMA IZVORIMA FINANCIRANJA:</t>
  </si>
  <si>
    <t>3292</t>
  </si>
  <si>
    <t>3293</t>
  </si>
  <si>
    <t>3299</t>
  </si>
  <si>
    <t>Program 1002 Izgradnja dječjeg vrtića</t>
  </si>
  <si>
    <t>Kapitalni projekt K100001 Izgradnja dječjeg vrtića</t>
  </si>
  <si>
    <t>2.  RAČUN FINANCIRANJA PREMA PREMA IZVORIMA FINANCIRANJA</t>
  </si>
  <si>
    <t>Ukupan donos viška/manja iz prethodnih godina</t>
  </si>
  <si>
    <t>Dio koji će se rasporediti/pokriti u razdoblju</t>
  </si>
  <si>
    <t>UKUPNO PRIHODI</t>
  </si>
  <si>
    <t>RASHODI ZA NABAVU NEFINANCIJSKE IMOVINE</t>
  </si>
  <si>
    <t>U8KUPNO RASHODI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</si>
  <si>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</si>
  <si>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</si>
  <si>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</si>
  <si>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</si>
  <si>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</si>
  <si>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</si>
  <si>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6831 Ostali prihodi</t>
  </si>
  <si>
    <t>683 Ostali prihodi</t>
  </si>
  <si>
    <t>68 Kazne, upravne mjere i ostali prihodi</t>
  </si>
  <si>
    <t>6632 Kapitalne donacije</t>
  </si>
  <si>
    <t>663 Donacije od pravnih i fizičkih osoba izvan općeg proračuna</t>
  </si>
  <si>
    <t>66 Prihodi od prodaje proizvoda i robe te pruženih usluga i prihodi od donacija</t>
  </si>
  <si>
    <t>6532 Komunalne naknade</t>
  </si>
  <si>
    <t>6531 Komunalni doprinosi</t>
  </si>
  <si>
    <t>653 Komunalni doprinosi i naknade</t>
  </si>
  <si>
    <t>6526 Ostali nespomenuti prihodi</t>
  </si>
  <si>
    <t>6522 Prihodi vodnog gospodarstva</t>
  </si>
  <si>
    <t>652 Prihodi po posebnim propisima</t>
  </si>
  <si>
    <t>6514 Ostale pristojbe i naknade</t>
  </si>
  <si>
    <t>6513 Ostale upravne pristojbe i naknade</t>
  </si>
  <si>
    <t>6512 Županijske, gradske i općinske pristojbe i naknade</t>
  </si>
  <si>
    <t>651 Upravne i administrativne pristojbe</t>
  </si>
  <si>
    <t>65 Prihodi od upravnih i administrativnih pristojbi, pristojbi po posebnim propisima i naknada</t>
  </si>
  <si>
    <t>6429 Ostali prihodi od nefinancijske imovine</t>
  </si>
  <si>
    <t>6423 Naknada za korištenje nefinancijske imovine</t>
  </si>
  <si>
    <t>6422 Prihodi od zakupa i iznajmljivanja imovine</t>
  </si>
  <si>
    <t>6421 Naknade za koncesije</t>
  </si>
  <si>
    <t>642 Prihodi od nefinancijske imovine</t>
  </si>
  <si>
    <t>6413 Kamate na oročena sredstva i depozite po viđenju</t>
  </si>
  <si>
    <t>641 Prihodi od financijske imovine</t>
  </si>
  <si>
    <t>64 Prihodi od imovine</t>
  </si>
  <si>
    <t>6362 Kapitalne pomoći proračunskim korisnicima iz proračuna koji im nije nadležan</t>
  </si>
  <si>
    <t>10.000,00</t>
  </si>
  <si>
    <t>6361 Tekuće pomoći proračunskim korisnicima iz proračuna koji im nije nadležan</t>
  </si>
  <si>
    <t>636 Pomoći proračunskim korisnicima iz proračuna koji im nije nadležan</t>
  </si>
  <si>
    <t>634 Pomoći od izvanproračunskih korisnika</t>
  </si>
  <si>
    <t>60.000,00</t>
  </si>
  <si>
    <t>6331 Tekuće pomoći proračunu iz drugih proračuna</t>
  </si>
  <si>
    <t>633 Pomoći proračunu iz drugih proračuna</t>
  </si>
  <si>
    <t>63 Pomoći iz inozemstva i od subjekata unutar općeg proračuna</t>
  </si>
  <si>
    <t>6145 Porezi na korištenje dobara ili izvođenje aktivnosti</t>
  </si>
  <si>
    <t>6142 Porez na promet</t>
  </si>
  <si>
    <t>300.000,00</t>
  </si>
  <si>
    <t>614 Porezi na robu i usluge</t>
  </si>
  <si>
    <t>6134 Povremeni porezi na imovinu</t>
  </si>
  <si>
    <t>6131 Stalni porezi na nepokretnu imovinu (zemlju, zgrade, kuće i ostalo)</t>
  </si>
  <si>
    <t>613 Porezi na imovinu</t>
  </si>
  <si>
    <t>61 Prihodi od poreza</t>
  </si>
  <si>
    <t>6 Prihodi poslovanja</t>
  </si>
  <si>
    <t>7211 Stambeni objekti</t>
  </si>
  <si>
    <t>721 Prihodi od prodaje građevinskih objekata</t>
  </si>
  <si>
    <t>72 Prihodi od prodaje proizvedene dugotrajne imovine</t>
  </si>
  <si>
    <t>7 Prihodi od prodaje nefinancijske imovine</t>
  </si>
  <si>
    <t>4511 Dodatna ulaganja na građevinskim objektima</t>
  </si>
  <si>
    <t>451 Dodatna ulaganja na građevinskim objektima</t>
  </si>
  <si>
    <t>45 Rashodi za dodatna ulaganja na nefinancijskoj imovini</t>
  </si>
  <si>
    <t>4263 Umjetnička, literarna i znanstvena djela</t>
  </si>
  <si>
    <t>4262 Ulaganja u računalne programe</t>
  </si>
  <si>
    <t>426 Nematerijalna proizvedena imovina</t>
  </si>
  <si>
    <t>4241 Knjige</t>
  </si>
  <si>
    <t>424 Knjige, umjetnička djela i ostale izložbene vrijednosti</t>
  </si>
  <si>
    <t>4227 Uređaji, strojevi i oprema za ostale namjene</t>
  </si>
  <si>
    <t>4226 Sportska i glazbena oprema</t>
  </si>
  <si>
    <t>4225 Instrumenti, uređaji i strojevi</t>
  </si>
  <si>
    <t>4222 Komunikacijska oprema</t>
  </si>
  <si>
    <t>4221 Uredska oprema i namještaj</t>
  </si>
  <si>
    <t>422 Postrojenja i oprema</t>
  </si>
  <si>
    <t>4214 Ostali građevinski objekti</t>
  </si>
  <si>
    <t>4213 Ceste, željeznice i ostali prometni objekti</t>
  </si>
  <si>
    <t>4212 Poslovni objekti</t>
  </si>
  <si>
    <t>421 Građevinski objekti</t>
  </si>
  <si>
    <t>42 Rashodi za nabavu proizvedene dugotrajne imovine</t>
  </si>
  <si>
    <t>4 Rashodi za nabavu nefinancijske imovine</t>
  </si>
  <si>
    <t>50.000,00</t>
  </si>
  <si>
    <t>386 Kapitalne pomoći</t>
  </si>
  <si>
    <t>383 Kazne, penali i naknade štete</t>
  </si>
  <si>
    <t>3811 Tekuće donacije u novcu</t>
  </si>
  <si>
    <t>381 Tekuće donacije</t>
  </si>
  <si>
    <t>38 Ostali rashodi</t>
  </si>
  <si>
    <t>3722 Naknade građanima i kućanstvima u naravi</t>
  </si>
  <si>
    <t>3721 Naknade građanima i kućanstvima u novcu</t>
  </si>
  <si>
    <t>372 Ostale naknade građanima i kućanstvima iz proračuna</t>
  </si>
  <si>
    <t>37 Naknade građanima i kućanstvima na temelju osiguranja i druge naknade</t>
  </si>
  <si>
    <t>3661 Tekuće pomoći proračunskim korisnicima drugih proračuna</t>
  </si>
  <si>
    <t>366 Pomoći proračunskim korisnicima drugih proračuna</t>
  </si>
  <si>
    <t>3631 Tekuće pomoći unutar općeg proračuna</t>
  </si>
  <si>
    <t>363 Pomoći unutar općeg proračuna</t>
  </si>
  <si>
    <t>36 Pomoći dane u inozemstvo i unutar općeg proračuna</t>
  </si>
  <si>
    <t>3523 Subvencije poljoprivrednicima i obrtnicima</t>
  </si>
  <si>
    <t>352 Subvencije trgovačkim društvima, poljoprivrednicima i obrtnicima izvan javnog sektora</t>
  </si>
  <si>
    <t>35 Subvencije</t>
  </si>
  <si>
    <t>3434 Ostali nespomenuti financijski rashodi</t>
  </si>
  <si>
    <t>3433 Zatezne kamate</t>
  </si>
  <si>
    <t>3431 Bankarske usluge i usluge platnog prometa</t>
  </si>
  <si>
    <t>343 Ostali financijski rashodi</t>
  </si>
  <si>
    <t>3423 Kamate za primljene kredite i zajmove od kreditnih i ostalih financijskih institucija izvan javnog s</t>
  </si>
  <si>
    <t>342 Kamate za primljene kredite i zajmove</t>
  </si>
  <si>
    <t>34 Financijski rashodi</t>
  </si>
  <si>
    <t>3299 Ostali nespomenuti rashodi poslovanja</t>
  </si>
  <si>
    <t>5.000,00</t>
  </si>
  <si>
    <t>3296 Troškovi sudskih postupaka</t>
  </si>
  <si>
    <t>3295 Pristojbe i naknade</t>
  </si>
  <si>
    <t>3294 Članarine i norme</t>
  </si>
  <si>
    <t>3293 Reprezentacija</t>
  </si>
  <si>
    <t>3292 Premije osiguranja</t>
  </si>
  <si>
    <t>3291 Naknade za rad predstavničkih i izvršnih tijela, povjerenstava i slično</t>
  </si>
  <si>
    <t>329 Ostali nespomenuti rashodi poslovanja</t>
  </si>
  <si>
    <t>3241 Naknade troškova osobama izvan radnog odnosa</t>
  </si>
  <si>
    <t>324 Naknade troškova osobama izvan radnog odnosa</t>
  </si>
  <si>
    <t>3239 Ostale usluge</t>
  </si>
  <si>
    <t>3238 Računalne usluge</t>
  </si>
  <si>
    <t>3237 Intelektualne i osobne usluge</t>
  </si>
  <si>
    <t>30.000,00</t>
  </si>
  <si>
    <t>3236 Zdravstvene i veterinarske usluge</t>
  </si>
  <si>
    <t>3235 Zakupnine i najamnine</t>
  </si>
  <si>
    <t>3234 Komunalne usluge</t>
  </si>
  <si>
    <t>3233 Usluge promidžbe i informiranja</t>
  </si>
  <si>
    <t>3232 Usluge tekućeg i investicijskog održavanja</t>
  </si>
  <si>
    <t>3231 Usluge telefona, pošte i prijevoza</t>
  </si>
  <si>
    <t>323 Rashodi za usluge</t>
  </si>
  <si>
    <t>3227 Službena, radna i zaštitna odjeća i obuća</t>
  </si>
  <si>
    <t>3225 Sitni inventar i auto gume</t>
  </si>
  <si>
    <t>3224 Materijal i dijelovi za tekuće i investicijsko održavanje</t>
  </si>
  <si>
    <t>3223 Energija</t>
  </si>
  <si>
    <t>3222 Materijal i sirovine</t>
  </si>
  <si>
    <t>3221 Uredski materijal i ostali materijalni rashodi</t>
  </si>
  <si>
    <t>322 Rashodi za materijal i energiju</t>
  </si>
  <si>
    <t>3214 Ostale naknade troškova zaposlenima</t>
  </si>
  <si>
    <t>3213 Stručno usavršavanje zaposlenika</t>
  </si>
  <si>
    <t>3212 Naknade za prijevoz, za rad na terenu i odvojeni život</t>
  </si>
  <si>
    <t>3211 Službena putovanja</t>
  </si>
  <si>
    <t>321 Naknade troškova zaposlenima</t>
  </si>
  <si>
    <t>32 Materijalni rashodi</t>
  </si>
  <si>
    <t>3133 Doprinosi za obvezno osiguranje u slučaju nezaposlenosti</t>
  </si>
  <si>
    <t>3132 Doprinosi za obvezno zdravstveno osiguranje</t>
  </si>
  <si>
    <t>313 Doprinosi na plaće</t>
  </si>
  <si>
    <t>3121 Ostali rashodi za zaposlene</t>
  </si>
  <si>
    <t>312 Ostali rashodi za zaposlene</t>
  </si>
  <si>
    <t>3111 Plaće za redovan rad</t>
  </si>
  <si>
    <t>311 Plaće (Bruto)</t>
  </si>
  <si>
    <t>31 Rashodi za zaposlene</t>
  </si>
  <si>
    <t>3 Rashodi poslovanja</t>
  </si>
  <si>
    <t>Izvorni plan proračuna</t>
  </si>
  <si>
    <t xml:space="preserve"> SVEUKUPNI PRIHODI</t>
  </si>
  <si>
    <t>Izvor 1. OPĆI PIRIHODI I PRIMICI</t>
  </si>
  <si>
    <t>Izvor 1.1. Opći prihodi i primici</t>
  </si>
  <si>
    <t>Izvor 4. PRIHODI ZA POSEBNE NAMJENE</t>
  </si>
  <si>
    <t>Izvor 4.1. Prihodi za posebne namjene</t>
  </si>
  <si>
    <t>Izvor 4.5. Prihodi za posebne namjene - Dječji vrtić Cvrkutić</t>
  </si>
  <si>
    <t>Izvor 4.6. Prihodi za posebne namjene - Gradska knjižnica Oroslavje</t>
  </si>
  <si>
    <t>Izvor 4.7. Prihodi za posebne namjene - Otvoreno učilište Oroslavje</t>
  </si>
  <si>
    <t>0,00</t>
  </si>
  <si>
    <t>1,00</t>
  </si>
  <si>
    <t>Izvor 5. POMOĆI</t>
  </si>
  <si>
    <t xml:space="preserve">Izvor 5.1. Tekuće pomoć - državni proračun </t>
  </si>
  <si>
    <t>Izvor 5.3. Pomoći - Proračunski korisnici</t>
  </si>
  <si>
    <t>Izvor 6. DONACIJE</t>
  </si>
  <si>
    <t>Izvor 6.2. Kapitalne donacije građana - Asfaltiranje</t>
  </si>
  <si>
    <t>Izvor 7. PRIHODI OD PRODAJE ILI ZAMJENE NEFINANCIJSKE IMOVINE</t>
  </si>
  <si>
    <t>Izvor 7.1. Prihodi od prodaje stanova</t>
  </si>
  <si>
    <t>Izvor 7.2. Prihodi od prodaje stanova u vlasništvu grada</t>
  </si>
  <si>
    <t xml:space="preserve"> SVEUKUPNI RASHODI</t>
  </si>
  <si>
    <t>100.000,00</t>
  </si>
  <si>
    <t>7.000,00</t>
  </si>
  <si>
    <t>Izvor 5.9. Kapitalne pomoći - DOM KULTURE</t>
  </si>
  <si>
    <t>280.000,00</t>
  </si>
  <si>
    <t>1.000,00</t>
  </si>
  <si>
    <t>150.000,00</t>
  </si>
  <si>
    <t>55.000,00</t>
  </si>
  <si>
    <t>120.000,00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</si>
  <si>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</si>
  <si>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</si>
  <si>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</si>
  <si>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</si>
  <si>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</si>
  <si>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</t>
  </si>
  <si>
    <r>
      <t xml:space="preserve">Prihodi i rashodi po razredima, skupinama i podskupinama utvrđuju se u </t>
    </r>
    <r>
      <rPr>
        <b/>
        <sz val="10"/>
        <color indexed="8"/>
        <rFont val="Calibri"/>
        <family val="2"/>
      </rPr>
      <t>Računu prihoda i rashoda</t>
    </r>
  </si>
  <si>
    <r>
      <t>a primici i izdaci po razredima, skupinama i podskupinama utvrđuju se u</t>
    </r>
    <r>
      <rPr>
        <b/>
        <sz val="10"/>
        <color indexed="8"/>
        <rFont val="Calibri"/>
        <family val="2"/>
      </rPr>
      <t xml:space="preserve"> Računu financiranja</t>
    </r>
  </si>
  <si>
    <t>IZDACI  PO  IZVORIMA</t>
  </si>
  <si>
    <t xml:space="preserve"> SVEUKUPNO RASHODI / IZDACI</t>
  </si>
  <si>
    <t>3291</t>
  </si>
  <si>
    <t>Naknade za rad predstavničkih i izvršnih tijela, povjerenstava i slično</t>
  </si>
  <si>
    <t>3295</t>
  </si>
  <si>
    <t>Pristojbe i naknade</t>
  </si>
  <si>
    <t>3433</t>
  </si>
  <si>
    <t>Zatezne kamate</t>
  </si>
  <si>
    <t>3294</t>
  </si>
  <si>
    <t>Članarine i norme</t>
  </si>
  <si>
    <t>50.17%</t>
  </si>
  <si>
    <t>50.0%</t>
  </si>
  <si>
    <t>3631</t>
  </si>
  <si>
    <t>Tekuće pomoći unutar općeg proračuna</t>
  </si>
  <si>
    <t>4262</t>
  </si>
  <si>
    <t>Ulaganja u računalne programe</t>
  </si>
  <si>
    <t>4263</t>
  </si>
  <si>
    <t>Umjetnička, literarna i znanstvena djela</t>
  </si>
  <si>
    <t>3523</t>
  </si>
  <si>
    <t>Subvencije poljoprivrednicima i obrtnicima</t>
  </si>
  <si>
    <t>4222</t>
  </si>
  <si>
    <t>Komunikacijska oprema</t>
  </si>
  <si>
    <t>Aktivnost A100007 Stipendije i školarine prema socijalnom kriteriju</t>
  </si>
  <si>
    <t>Aktivnost A100008 Sufinaniranje troškova prijevoza djece s teškoćama u razvoju</t>
  </si>
  <si>
    <t>Aktivnost A100002 Promicanje vrijednosti domovinskog rata</t>
  </si>
  <si>
    <t>28.0%</t>
  </si>
  <si>
    <t>Aktivnost A100002 Redovna djelatnost Otvorenog učilišta</t>
  </si>
  <si>
    <t>2. EKONOMSKA  I PROGRAMSKA KLASIFIKACIJA</t>
  </si>
  <si>
    <t>8. NAMJENSKI PRIHODI OD ZADUŽENJA</t>
  </si>
  <si>
    <t>8.1. Namjenski prihodi od zaduživanja</t>
  </si>
  <si>
    <t>II  POSEBNI DIO</t>
  </si>
  <si>
    <t>I  OPĆI DIO</t>
  </si>
  <si>
    <t>5.771.786,98</t>
  </si>
  <si>
    <t>4.606.271,12</t>
  </si>
  <si>
    <t>469.391,01</t>
  </si>
  <si>
    <t>151.499,18</t>
  </si>
  <si>
    <t>371.068,07</t>
  </si>
  <si>
    <t>173.557,60</t>
  </si>
  <si>
    <t>1.500.000,00</t>
  </si>
  <si>
    <t>456.694,37</t>
  </si>
  <si>
    <t>8.195,88</t>
  </si>
  <si>
    <t>448.498,49</t>
  </si>
  <si>
    <t>350.000,00</t>
  </si>
  <si>
    <t>124.856,55</t>
  </si>
  <si>
    <t>124.516,55</t>
  </si>
  <si>
    <t>340,00</t>
  </si>
  <si>
    <t>155.000,00</t>
  </si>
  <si>
    <t>32.000,00</t>
  </si>
  <si>
    <t>280.905,25</t>
  </si>
  <si>
    <t>18.449,38</t>
  </si>
  <si>
    <t>114.294,58</t>
  </si>
  <si>
    <t>124.321,14</t>
  </si>
  <si>
    <t>23.840,15</t>
  </si>
  <si>
    <t>95.000,00</t>
  </si>
  <si>
    <t>9.000,30</t>
  </si>
  <si>
    <t>8.937,04</t>
  </si>
  <si>
    <t>6.807,35</t>
  </si>
  <si>
    <t>44.438,45</t>
  </si>
  <si>
    <t>406.734,43</t>
  </si>
  <si>
    <t>83.764,17</t>
  </si>
  <si>
    <t>322.970,26</t>
  </si>
  <si>
    <t>6631 Tekuće donacije</t>
  </si>
  <si>
    <t>1.160,00</t>
  </si>
  <si>
    <t>14.885,97</t>
  </si>
  <si>
    <t>76.000,00</t>
  </si>
  <si>
    <t>496,00</t>
  </si>
  <si>
    <t>4.695,06</t>
  </si>
  <si>
    <t>343,37</t>
  </si>
  <si>
    <t>42.964,51</t>
  </si>
  <si>
    <t>284.021,01</t>
  </si>
  <si>
    <t>17.106,38</t>
  </si>
  <si>
    <t>266.914,63</t>
  </si>
  <si>
    <t>1.006.721,73</t>
  </si>
  <si>
    <t>333.005,00</t>
  </si>
  <si>
    <t>673.716,73</t>
  </si>
  <si>
    <t>1.291.757,60</t>
  </si>
  <si>
    <t>10.980,00</t>
  </si>
  <si>
    <t>6.385,00</t>
  </si>
  <si>
    <t>256.520,63</t>
  </si>
  <si>
    <t>269.471,25</t>
  </si>
  <si>
    <t>452 Dodatna ulaganja na postrojenjima i opremi</t>
  </si>
  <si>
    <t>6.642.396,95</t>
  </si>
  <si>
    <t>476.069,52</t>
  </si>
  <si>
    <t>Izvor 4.2. HZ za zapošljavanje-Stručno osposobljavanje</t>
  </si>
  <si>
    <t>Izvor 4.3. Prihodi za posebne namjene - Javni radovi</t>
  </si>
  <si>
    <t>130.437,00</t>
  </si>
  <si>
    <t>282.260,00</t>
  </si>
  <si>
    <t>11.521,00</t>
  </si>
  <si>
    <t>3.900,00</t>
  </si>
  <si>
    <t>3.080,00</t>
  </si>
  <si>
    <t>Izvor 5.4. Kapitalne pomoći   - sredstva EU</t>
  </si>
  <si>
    <t>Izvor 6.4. Donacije od trgovačkih društava</t>
  </si>
  <si>
    <t>Izvor 6.5. Donacije - Dječji vrtić Oroslavje</t>
  </si>
  <si>
    <t>Izvor 6.6. Donacije - Gradska knjižnica Oroslavje</t>
  </si>
  <si>
    <t>200,00</t>
  </si>
  <si>
    <t>Funkcijska klasifikacija  SVEUKUPNI RASHODI</t>
  </si>
  <si>
    <t>8.280.597,95</t>
  </si>
  <si>
    <t>Funkcijska klasifikacija 01 Opće javne usluge</t>
  </si>
  <si>
    <t>1.890.502,89</t>
  </si>
  <si>
    <t>Funkcijska klasifikacija 011 Izvršna  i zakonodavna tijela, financijski i fiskalni poslovi, vanjski poslovi</t>
  </si>
  <si>
    <t>1.449.770,43</t>
  </si>
  <si>
    <t>Funkcijska klasifikacija 013 Opće usluge</t>
  </si>
  <si>
    <t>365.559,15</t>
  </si>
  <si>
    <t>Funkcijska klasifikacija 016 Opće javne usluge koje nisu drugdje svrstane</t>
  </si>
  <si>
    <t>75.173,31</t>
  </si>
  <si>
    <t>Funkcijska klasifikacija 03 Javni red i sigurnost</t>
  </si>
  <si>
    <t>444.265,89</t>
  </si>
  <si>
    <t>Funkcijska klasifikacija 031 Usluge policije</t>
  </si>
  <si>
    <t>14.160,29</t>
  </si>
  <si>
    <t>Funkcijska klasifikacija 032 Usluge protupožarne zaštite</t>
  </si>
  <si>
    <t>429.105,60</t>
  </si>
  <si>
    <t>Funkcijska klasifikacija 036 Rashodi za javni red i sigurnost koji nisu drugdje svrstani</t>
  </si>
  <si>
    <t>Funkcijska klasifikacija 04 Ekonomski poslovi</t>
  </si>
  <si>
    <t>1.165.034,24</t>
  </si>
  <si>
    <t>Funkcijska klasifikacija 042 Poljoprivreda, šumarstvo, ribarstvo i lov</t>
  </si>
  <si>
    <t>16.750,00</t>
  </si>
  <si>
    <t>Funkcijska klasifikacija 044 Rudarstvo, proizvodnja i građevinarstvo</t>
  </si>
  <si>
    <t>37.714,51</t>
  </si>
  <si>
    <t>Funkcijska klasifikacija 045 Promet</t>
  </si>
  <si>
    <t>847.714,03</t>
  </si>
  <si>
    <t>Funkcijska klasifikacija 046 Komunikacije</t>
  </si>
  <si>
    <t>40.500,00</t>
  </si>
  <si>
    <t>Funkcijska klasifikacija 047 Ostale industrije</t>
  </si>
  <si>
    <t>222.355,70</t>
  </si>
  <si>
    <t>Funkcijska klasifikacija 048 Istraživanje i razvoj: Ekonomski poslovi</t>
  </si>
  <si>
    <t>Funkcijska klasifikacija 05 Zaštita okoliša</t>
  </si>
  <si>
    <t>594.929,41</t>
  </si>
  <si>
    <t>Funkcijska klasifikacija 051 Gospodarenje otpadom</t>
  </si>
  <si>
    <t>483.316,72</t>
  </si>
  <si>
    <t>Funkcijska klasifikacija 053 Smanjenje zagađivanja</t>
  </si>
  <si>
    <t>Funkcijska klasifikacija 054 Zaštita bioraznolikosti i krajolika</t>
  </si>
  <si>
    <t>17.748,13</t>
  </si>
  <si>
    <t>Funkcijska klasifikacija 055 Istraživanje i razvoj: Zaštita okoliša</t>
  </si>
  <si>
    <t>Funkcijska klasifikacija 056 Poslovi i usluge zaštite okoliša koji nisu drugdje svrstani</t>
  </si>
  <si>
    <t>63.864,56</t>
  </si>
  <si>
    <t>Funkcijska klasifikacija 06 Usluge unapređenja stanovanja i zajednice</t>
  </si>
  <si>
    <t>812.706,66</t>
  </si>
  <si>
    <t>Funkcijska klasifikacija 062 Razvoj zajednice</t>
  </si>
  <si>
    <t>411.970,76</t>
  </si>
  <si>
    <t>Funkcijska klasifikacija 063 Opskrba vodom</t>
  </si>
  <si>
    <t>Funkcijska klasifikacija 064 Ulična rasvjeta</t>
  </si>
  <si>
    <t>400.735,90</t>
  </si>
  <si>
    <t>Funkcijska klasifikacija 07 Zdravstvo</t>
  </si>
  <si>
    <t>184.000,00</t>
  </si>
  <si>
    <t>46.850,88</t>
  </si>
  <si>
    <t>Funkcijska klasifikacija 073 Bolničke službe</t>
  </si>
  <si>
    <t>34.000,00</t>
  </si>
  <si>
    <t>22.180,00</t>
  </si>
  <si>
    <t>65,24%</t>
  </si>
  <si>
    <t>Funkcijska klasifikacija 074 Službe javnog zdravstva</t>
  </si>
  <si>
    <t>24.670,88</t>
  </si>
  <si>
    <t>Funkcijska klasifikacija 08 Rekreacija, kultura i religija</t>
  </si>
  <si>
    <t>1.178.043,90</t>
  </si>
  <si>
    <t>Funkcijska klasifikacija 081 Službe rekreacije i sporta</t>
  </si>
  <si>
    <t>559.528,58</t>
  </si>
  <si>
    <t>Funkcijska klasifikacija 082 Službe kulture</t>
  </si>
  <si>
    <t>568.515,32</t>
  </si>
  <si>
    <t>Funkcijska klasifikacija 084 Religijske i druge službe zajednice</t>
  </si>
  <si>
    <t>Funkcijska klasifikacija 09 Obrazovanje</t>
  </si>
  <si>
    <t>1.748.821,89</t>
  </si>
  <si>
    <t>Funkcijska klasifikacija 091 Predškolsko i osnovno obrazovanje</t>
  </si>
  <si>
    <t>1.362.320,00</t>
  </si>
  <si>
    <t>Funkcijska klasifikacija 092 Srednjoškolsko  obrazovanje</t>
  </si>
  <si>
    <t>79.600,00</t>
  </si>
  <si>
    <t>Funkcijska klasifikacija 094 Visoka naobrazba</t>
  </si>
  <si>
    <t>56.500,00</t>
  </si>
  <si>
    <t>Funkcijska klasifikacija 096 Dodatne usluge u obrazovanju</t>
  </si>
  <si>
    <t>250.401,89</t>
  </si>
  <si>
    <t>Funkcijska klasifikacija 10 Socijalna zaštita</t>
  </si>
  <si>
    <t>399.442,19</t>
  </si>
  <si>
    <t>Funkcijska klasifikacija 104 Obitelj i djeca</t>
  </si>
  <si>
    <t>38.375,00</t>
  </si>
  <si>
    <t>Funkcijska klasifikacija 106 Stanovanje</t>
  </si>
  <si>
    <t>12.880,80</t>
  </si>
  <si>
    <t>Funkcijska klasifikacija 107 Socijalna pomoć stanovništvu koje nije obuhvaćeno redovnim socijalnim programima</t>
  </si>
  <si>
    <t>227.788,07</t>
  </si>
  <si>
    <t>Funkcijska klasifikacija 109 Aktivnosti socijalne zaštite koje nisu drugdje svrstane</t>
  </si>
  <si>
    <t>120.398,32</t>
  </si>
  <si>
    <t>157.927,87</t>
  </si>
  <si>
    <t>8443 Primljeni krediti od tuzemnih kreditnih institucija izvan javnog sektora</t>
  </si>
  <si>
    <t>28.148,19</t>
  </si>
  <si>
    <t>5443 Otplata glavnice primljenih kredita od tuzemnih kreditnih institucija izvan javnog sektora</t>
  </si>
  <si>
    <t xml:space="preserve"> UKUPNI PRIMICI</t>
  </si>
  <si>
    <t xml:space="preserve"> UKUPNI IZDACI</t>
  </si>
  <si>
    <t>1. OPĆI PIRIHODI I PRIMICI</t>
  </si>
  <si>
    <t>1.1. Opći prihodi i primici</t>
  </si>
  <si>
    <t xml:space="preserve"> NETO FINANCIRANJE</t>
  </si>
  <si>
    <t>129.779,68</t>
  </si>
  <si>
    <t>Izvor  4. PRIHODI ZA POSEBNE NAMJENE</t>
  </si>
  <si>
    <t>5443</t>
  </si>
  <si>
    <t>Otplata glavnice primljenih kredita od tuzemnih kreditnih institucija izvan javnog sektora</t>
  </si>
  <si>
    <t>423</t>
  </si>
  <si>
    <t>Prijevozna sredstva</t>
  </si>
  <si>
    <t>4231</t>
  </si>
  <si>
    <t>Prijevozna sredstva u cestovnom prometu</t>
  </si>
  <si>
    <t>Izvor  5. POMOĆI</t>
  </si>
  <si>
    <t>Izvor  5.4. Kapitalne pomoći   - sredstva EU</t>
  </si>
  <si>
    <t>Izvor  6. DONACIJE</t>
  </si>
  <si>
    <t>Izvor  7. PRIHODI OD PRODAJE ILI ZAMJENE NEFINANCIJSKE IMOVINE</t>
  </si>
  <si>
    <t xml:space="preserve">Izvor  5.1. Tekuće pomoć - državni proračun </t>
  </si>
  <si>
    <t>34.9%</t>
  </si>
  <si>
    <t>Izvor  5.2. Ostale pomoći</t>
  </si>
  <si>
    <t>452</t>
  </si>
  <si>
    <t>Dodatna ulaganja na postrojenjima i opremi</t>
  </si>
  <si>
    <t>2.71%</t>
  </si>
  <si>
    <t>11.26%</t>
  </si>
  <si>
    <t>Izvor  7.1. Prihodi od prodaje stanova</t>
  </si>
  <si>
    <t>52.11%</t>
  </si>
  <si>
    <t>34.5%</t>
  </si>
  <si>
    <t>Aktivnost A100005 Ostale naknade ( ljetovanje djece, pogrebne usluge  i dr)</t>
  </si>
  <si>
    <t>84.98%</t>
  </si>
  <si>
    <t>77.11%</t>
  </si>
  <si>
    <t>105.77%</t>
  </si>
  <si>
    <t>75.57%</t>
  </si>
  <si>
    <t>212.5%</t>
  </si>
  <si>
    <t>35.71%</t>
  </si>
  <si>
    <t>56.5%</t>
  </si>
  <si>
    <t>17.74%</t>
  </si>
  <si>
    <t>43.29%</t>
  </si>
  <si>
    <t>53.63%</t>
  </si>
  <si>
    <t>53.98%</t>
  </si>
  <si>
    <t>51.01%</t>
  </si>
  <si>
    <t>83.34%</t>
  </si>
  <si>
    <t>39.0%</t>
  </si>
  <si>
    <t>30.8%</t>
  </si>
  <si>
    <t>29.75%</t>
  </si>
  <si>
    <t>25.28%</t>
  </si>
  <si>
    <t>Izvor  4.5. Prihodi za posebne namjene - Dječji vrtić Cvrkutić</t>
  </si>
  <si>
    <t>25.7%</t>
  </si>
  <si>
    <t>26.95%</t>
  </si>
  <si>
    <t>3.89%</t>
  </si>
  <si>
    <t>54.15%</t>
  </si>
  <si>
    <t>39.56%</t>
  </si>
  <si>
    <t>23.61%</t>
  </si>
  <si>
    <t>17.62%</t>
  </si>
  <si>
    <t>24.3%</t>
  </si>
  <si>
    <t>32.4%</t>
  </si>
  <si>
    <t>13.85%</t>
  </si>
  <si>
    <t>36.76%</t>
  </si>
  <si>
    <t>74.2%</t>
  </si>
  <si>
    <t>Izvor  5.3. Pomoći - Proračunski korisnici</t>
  </si>
  <si>
    <t>64.4%</t>
  </si>
  <si>
    <t>76.69%</t>
  </si>
  <si>
    <t>58.26%</t>
  </si>
  <si>
    <t>103.59%</t>
  </si>
  <si>
    <t>Izvor  6.5. Donacije - Dječji vrtić Oroslavje</t>
  </si>
  <si>
    <t>1.01%</t>
  </si>
  <si>
    <t>11.12%</t>
  </si>
  <si>
    <t>47.15%</t>
  </si>
  <si>
    <t>50.88%</t>
  </si>
  <si>
    <t>46.23%</t>
  </si>
  <si>
    <t>47.29%</t>
  </si>
  <si>
    <t>42.76%</t>
  </si>
  <si>
    <t>78.54%</t>
  </si>
  <si>
    <t>34.43%</t>
  </si>
  <si>
    <t>70.62%</t>
  </si>
  <si>
    <t>110.53%</t>
  </si>
  <si>
    <t>69.0%</t>
  </si>
  <si>
    <t>47.2%</t>
  </si>
  <si>
    <t>39.66%</t>
  </si>
  <si>
    <t>154.85%</t>
  </si>
  <si>
    <t>34.54%</t>
  </si>
  <si>
    <t>32.65%</t>
  </si>
  <si>
    <t>8.66%</t>
  </si>
  <si>
    <t>Izvor  4.6. Prihodi za posebne namjene - Gradska knjižnica Oroslavje</t>
  </si>
  <si>
    <t>58.18%</t>
  </si>
  <si>
    <t>Izvor  6.6. Donacije - Gradska knjižnica Oroslavje</t>
  </si>
  <si>
    <t>36.63%</t>
  </si>
  <si>
    <t>36.67%</t>
  </si>
  <si>
    <t>42.82%</t>
  </si>
  <si>
    <t>45.07%</t>
  </si>
  <si>
    <t>25.93%</t>
  </si>
  <si>
    <t>39.94%</t>
  </si>
  <si>
    <t>12.74%</t>
  </si>
  <si>
    <t>24.62%</t>
  </si>
  <si>
    <t>8.98%</t>
  </si>
  <si>
    <t>49.15%</t>
  </si>
  <si>
    <t>11.0%</t>
  </si>
  <si>
    <t>Izvor  4.7. Prihodi za posebne namjene - Otvoreno učilište Oroslavje</t>
  </si>
  <si>
    <t>22.0%</t>
  </si>
  <si>
    <t>Članak 4.</t>
  </si>
  <si>
    <t xml:space="preserve">III     PLAN RAZVOJNIH PROGRAMA  </t>
  </si>
  <si>
    <t>PRIKAZ  PROGRAMA KROZ STRATEŠKE ODREDNICE IZ STRATEGIJE RAZVOJA GRADA OROSLAVJA</t>
  </si>
  <si>
    <t>NAZIV PRIORITETA</t>
  </si>
  <si>
    <t>Program  Projekt Aktivnost/ RAZDJEL-GLAVA</t>
  </si>
  <si>
    <t>NAZIV PROGRAMA/Projekta/Aktivnosti</t>
  </si>
  <si>
    <t>(4/3)</t>
  </si>
  <si>
    <t>UKUPNO:</t>
  </si>
  <si>
    <t>CILJ 1.  GOSPODARSKI RAZVOJ TEMELJEN NA VISOKO RAZVIJENOM I KONKURENTNOM PODUZETNIŠTVU</t>
  </si>
  <si>
    <t>JAČANJE GOSPODARSTVA</t>
  </si>
  <si>
    <t>Prioritet 1.1. Suvremeni razvoj turizma baziran na prirodnim i kulturnim vrijednostima</t>
  </si>
  <si>
    <t>Aktivnost  A100001</t>
  </si>
  <si>
    <t>Redovna djelatnost Turističke zajednice</t>
  </si>
  <si>
    <r>
      <rPr>
        <b/>
        <sz val="8"/>
        <color indexed="8"/>
        <rFont val="Calibri"/>
        <family val="2"/>
      </rPr>
      <t>Prioritet 1.2.</t>
    </r>
    <r>
      <rPr>
        <sz val="7"/>
        <color indexed="8"/>
        <rFont val="Calibri"/>
        <family val="2"/>
      </rPr>
      <t xml:space="preserve"> Profitabilno razvijeno poduzetništvo i obrtništvo</t>
    </r>
  </si>
  <si>
    <t>Aktivnost A100002</t>
  </si>
  <si>
    <t xml:space="preserve"> Rad poduzetničkog inkubatora</t>
  </si>
  <si>
    <t>Aktivnost A100003</t>
  </si>
  <si>
    <t>Održavanjej širokopojasne  infrastrukture pristupu internetu</t>
  </si>
  <si>
    <t>Tekući projekt  T100001</t>
  </si>
  <si>
    <t>Subvencioniranje kamata za odobrene kredite malim i srednjim poduzetnicima</t>
  </si>
  <si>
    <t>Tekući projekt  T100002</t>
  </si>
  <si>
    <t>Subvencije trgovačkim društvima, obrtnicima za rekonstrukciju, dogradnju</t>
  </si>
  <si>
    <t>Kapitalni projekt  K100001</t>
  </si>
  <si>
    <t>Prostorno planiranje</t>
  </si>
  <si>
    <t>Kapitalni projekt  K100002</t>
  </si>
  <si>
    <r>
      <rPr>
        <b/>
        <sz val="7"/>
        <color indexed="8"/>
        <rFont val="Calibri"/>
        <family val="2"/>
      </rPr>
      <t>Prioritet 1.3</t>
    </r>
    <r>
      <rPr>
        <sz val="7"/>
        <color indexed="8"/>
        <rFont val="Calibri"/>
        <family val="2"/>
      </rPr>
      <t xml:space="preserve"> Ekološki i ekonomski održiva poljoprivredna proizvodnja i</t>
    </r>
    <r>
      <rPr>
        <sz val="6"/>
        <color indexed="8"/>
        <rFont val="Calibri"/>
        <family val="2"/>
      </rPr>
      <t xml:space="preserve"> uravnotežen ruralni razvoj</t>
    </r>
  </si>
  <si>
    <t>Tekući projekt  T100003</t>
  </si>
  <si>
    <t>Poticanje poljoprivrede - subvencioniranje</t>
  </si>
  <si>
    <t>Tekući projekt  T100005</t>
  </si>
  <si>
    <t>Potpore poljoprivredi kroz rad udruga</t>
  </si>
  <si>
    <t>CILJ 2.  PROSTOR UGODNOG ŽIVLJENJA ZA CJELOKUPNO STANOVNIŠTVO</t>
  </si>
  <si>
    <r>
      <rPr>
        <b/>
        <sz val="8"/>
        <color indexed="8"/>
        <rFont val="Calibri"/>
        <family val="2"/>
      </rPr>
      <t>Prioritet 2.1.</t>
    </r>
    <r>
      <rPr>
        <sz val="8"/>
        <color indexed="8"/>
        <rFont val="Calibri"/>
        <family val="2"/>
      </rPr>
      <t xml:space="preserve"> Očuvanje vrijednosti prirodnih dobara i zaštita okoliša</t>
    </r>
  </si>
  <si>
    <t>ZAŠTITA OKOLIŠA</t>
  </si>
  <si>
    <t>Odvoz krupnog i glomaznog otpada</t>
  </si>
  <si>
    <t>Aktivnost  A100002</t>
  </si>
  <si>
    <t>Troškovi za zaštitu kućnih ljubimaca</t>
  </si>
  <si>
    <t>Aktivnost  A100003</t>
  </si>
  <si>
    <t>Higijeničarska služba</t>
  </si>
  <si>
    <t>Aktivnost  A100004</t>
  </si>
  <si>
    <t>Sanacija nelegalnih odlagališta smeća</t>
  </si>
  <si>
    <t>Aktivnost  A100005</t>
  </si>
  <si>
    <t>Čišćenje snijega i posipavanje cesta, nogostupa zbog poleedice</t>
  </si>
  <si>
    <t>Aktivnost  A100006</t>
  </si>
  <si>
    <t>Strojno orezivanje raslinja uz prometnice i siječa suhih stabala</t>
  </si>
  <si>
    <t>Uređenje reciklažnog dvorišta</t>
  </si>
  <si>
    <t>Kapitalni projekt  K100003</t>
  </si>
  <si>
    <t>Nabava spremnika za odvojeno prikupljanje otpada</t>
  </si>
  <si>
    <t>ORGANIZIRANJE I PROVOĐENJE ZAŠTITE I SPAŠAV.</t>
  </si>
  <si>
    <t>Osnovna djelatnost službi za zaštitu od požara</t>
  </si>
  <si>
    <t>Organizacija s sustav zaštite i spašavanja</t>
  </si>
  <si>
    <t>Djelovanje kroz udruge</t>
  </si>
  <si>
    <t>Djelovanje DVD-ova na području grada</t>
  </si>
  <si>
    <t>Sufinanciranje projekta - Policija u zajednici</t>
  </si>
  <si>
    <t>Promet prometne kulture za najmlađe</t>
  </si>
  <si>
    <t>Postava sigurnosnih kamera</t>
  </si>
  <si>
    <r>
      <rPr>
        <b/>
        <sz val="8"/>
        <color indexed="8"/>
        <rFont val="Calibri"/>
        <family val="2"/>
      </rPr>
      <t>Prioritet 2.2.</t>
    </r>
    <r>
      <rPr>
        <sz val="8"/>
        <color indexed="8"/>
        <rFont val="Calibri"/>
        <family val="2"/>
      </rPr>
      <t xml:space="preserve"> Promocija i zaštita kulturne baštine</t>
    </r>
  </si>
  <si>
    <t>JAVNE POTREBE U KULTURI</t>
  </si>
  <si>
    <t>Manifestacije u kulturi</t>
  </si>
  <si>
    <t>Djelatnost udruga u kulturi</t>
  </si>
  <si>
    <t>Održavanje kino dvorane</t>
  </si>
  <si>
    <t>Osnovna djelatnost vjerske zajednice</t>
  </si>
  <si>
    <t>Lokalni program mladih</t>
  </si>
  <si>
    <t>Uređenje Doma kulture</t>
  </si>
  <si>
    <t>Uređenje parkova - povijesni spomenici</t>
  </si>
  <si>
    <t>Kulturne manifestacija - oprema</t>
  </si>
  <si>
    <t>GRADSKA KNJIŽNICA OROSLAVJE</t>
  </si>
  <si>
    <t>Administrativno, stručno osoblje</t>
  </si>
  <si>
    <t>Redovna djelatnost iz izvora knjižnice</t>
  </si>
  <si>
    <t>OTVORENO UČILIŠTE OROSLAVJE</t>
  </si>
  <si>
    <r>
      <rPr>
        <b/>
        <sz val="8"/>
        <color indexed="8"/>
        <rFont val="Calibri"/>
        <family val="2"/>
      </rPr>
      <t>Prioritet 2.3</t>
    </r>
    <r>
      <rPr>
        <sz val="8"/>
        <color indexed="8"/>
        <rFont val="Calibri"/>
        <family val="2"/>
      </rPr>
      <t>. Obrazovne kompentencije stanovništva u skladu s tržištem rada</t>
    </r>
  </si>
  <si>
    <t>PREDŠKOLSKI ODGOJ</t>
  </si>
  <si>
    <t>Sufinanciranje smještaja djece u dječjim jaslicama (ostalih vrtića)</t>
  </si>
  <si>
    <t>Sufinanciranje smještaja djece u privatnim vrtićima</t>
  </si>
  <si>
    <t>OSNOVNO I SREDNJOŠKOLSKO OBRAZOVANJE</t>
  </si>
  <si>
    <t>Pomoći Osnovnoj školi Oroslavje</t>
  </si>
  <si>
    <t>Pomoći Srednjoj školi Oroslavje</t>
  </si>
  <si>
    <t>Stipendije učenika</t>
  </si>
  <si>
    <t xml:space="preserve">Kapitalni projekt K100001 </t>
  </si>
  <si>
    <t>Sufinanciranje izgradnje sportske dvorane Osnovne škole</t>
  </si>
  <si>
    <t>JAVNE POTREBE IZNAD STANDARDA U ŠKOLSTVU</t>
  </si>
  <si>
    <t>Sufinanciranje javnog prijevoza učenika i studenata</t>
  </si>
  <si>
    <t>Sufinaniranje prehrane učenika Osnovne škole</t>
  </si>
  <si>
    <t>Sufinaciranje troškova asistentice</t>
  </si>
  <si>
    <t>Program produženog boravka u OŠ</t>
  </si>
  <si>
    <t>Nabava knjiga za učenika Osnovne škole</t>
  </si>
  <si>
    <t>Sufinanciranje po programa Škola u prirodi za učenike Osnovne škole</t>
  </si>
  <si>
    <t>VISOKOŠKOLSKO OBRAZOVANJE</t>
  </si>
  <si>
    <t>Stipendije studentima</t>
  </si>
  <si>
    <t>DJEČJI VRTIĆ "CVRKUTIĆ" OROSLAVJE</t>
  </si>
  <si>
    <t>Odgojno i  administrativno tehničko osoblje</t>
  </si>
  <si>
    <t>Redovna djelatnost Djećjeg vrtića iz izvora DV</t>
  </si>
  <si>
    <t>IZGRADNJA DJEČJEG VRTIĆA</t>
  </si>
  <si>
    <t>Izgradnja Dječjeg vrtića</t>
  </si>
  <si>
    <t>ORGANIZACIJA REKREACIJE I ŠPORTSKIH AKTIVNOSTI</t>
  </si>
  <si>
    <t>Osnovna djelatnost športskih udruga</t>
  </si>
  <si>
    <t>Sportske nagrade</t>
  </si>
  <si>
    <t>Projektna dokumentacija i izgradnja sportskih prostorija Nogometnog kluba</t>
  </si>
  <si>
    <t xml:space="preserve">Kapitalni projekt K100002 </t>
  </si>
  <si>
    <t>Uređenje prostorija Auto moto kluba</t>
  </si>
  <si>
    <r>
      <rPr>
        <b/>
        <sz val="9"/>
        <color indexed="8"/>
        <rFont val="Calibri"/>
        <family val="2"/>
      </rPr>
      <t>Prioritet 2.4.</t>
    </r>
    <r>
      <rPr>
        <sz val="9"/>
        <color indexed="8"/>
        <rFont val="Calibri"/>
        <family val="2"/>
      </rPr>
      <t xml:space="preserve"> Socijalna kohezija, društvena solidarnost i odgovornost</t>
    </r>
  </si>
  <si>
    <t>Program  1014</t>
  </si>
  <si>
    <t>DODATNE USLUGE U ZDRAVSTVU I PREVENTIVA</t>
  </si>
  <si>
    <t>Rješavanje govorno-jezičnih poteškoća djece</t>
  </si>
  <si>
    <t>Preventivna deratizacija javnih površina i st.zgrada</t>
  </si>
  <si>
    <t>POTICANJE MJERE DEMOGRAFSKE OBRADE</t>
  </si>
  <si>
    <t>Potpore za novorođeno dijete</t>
  </si>
  <si>
    <t>SOCIJALNA SKRB</t>
  </si>
  <si>
    <t>Pokrivanje troškova stanovanja</t>
  </si>
  <si>
    <t>Pomoći obiteljima u novcu</t>
  </si>
  <si>
    <t>Pomoć u naravi - socijalni paketi</t>
  </si>
  <si>
    <t>Ostale naknade (ljetovanje djece, školske knjige i dr)</t>
  </si>
  <si>
    <t>Pružanje socijalne zaštite žrtvama o elementarne nepogode</t>
  </si>
  <si>
    <t>Aktivnost  A100007</t>
  </si>
  <si>
    <t>Stipendije i školarine prema socijalnom kriteriju</t>
  </si>
  <si>
    <t>Aktivnost  A100008</t>
  </si>
  <si>
    <t>Sufinaniranje troškova prijevoza djece s teškoćama u razvoju</t>
  </si>
  <si>
    <t>HUMANITARNA SKRB KROZ UDRUGE GRAĐANA</t>
  </si>
  <si>
    <t>Humanitarna djelatnost Crvenog križa</t>
  </si>
  <si>
    <t>Promicanje vrijednosti Domovinskog rata</t>
  </si>
  <si>
    <t>Hiumanitarna pomoć umirovljenicima</t>
  </si>
  <si>
    <t>Humanitarna djelatnost ostalih udruga</t>
  </si>
  <si>
    <r>
      <rPr>
        <b/>
        <sz val="9"/>
        <color indexed="8"/>
        <rFont val="Calibri"/>
        <family val="2"/>
      </rPr>
      <t>Prioritet 2.5. Jačanje efikasnosti i učinkovitosti javne uprave</t>
    </r>
  </si>
  <si>
    <t>GRADSKO VIJEĆE, GRADONAČELNIK</t>
  </si>
  <si>
    <t>Predstavnička i izvršna tijela</t>
  </si>
  <si>
    <t>Naknada poreznoj upravi</t>
  </si>
  <si>
    <t>EU FONDOVI</t>
  </si>
  <si>
    <t xml:space="preserve">RAZVOJ CIVILNOG DR.POLITIČKE STRANKE TE JAČANJE PARTNERSVA </t>
  </si>
  <si>
    <t>Osnovna funkcija stranaka-broj</t>
  </si>
  <si>
    <t>Partnerstva i članstva Grada Oroslavja</t>
  </si>
  <si>
    <t>JEDINSTVENI UPRAVNI ODJEL GRADA OROSLAVJA</t>
  </si>
  <si>
    <t>Administrativno, tehničko i stručno osoblje</t>
  </si>
  <si>
    <t>Rad Vlastitog pogona</t>
  </si>
  <si>
    <t>Održavanje kombi vozila</t>
  </si>
  <si>
    <t>Rad poljoprivrednog redara</t>
  </si>
  <si>
    <t>Otplaga glavnice primljenih zajmova za gospodarsko vozilo</t>
  </si>
  <si>
    <t>Javni radovi -HZ za zapošljavanje</t>
  </si>
  <si>
    <t>Stručno osposobljavanje - rad bez zasnivanja radnog odnosa</t>
  </si>
  <si>
    <t>Informatizacija uprave</t>
  </si>
  <si>
    <t>UPRAVLJANJE IMOVINOM</t>
  </si>
  <si>
    <t>Održavanje DD Gornje Oroslavje</t>
  </si>
  <si>
    <t>Održavnje DD Andraševec</t>
  </si>
  <si>
    <t>Održavnje DD Mokrice</t>
  </si>
  <si>
    <t>Održavanje DD Slatina</t>
  </si>
  <si>
    <t xml:space="preserve">Održavnje ostalih zgrada </t>
  </si>
  <si>
    <t>Troškovi javne rasvjete</t>
  </si>
  <si>
    <t>Redovni rad mrtvačnice i groblja</t>
  </si>
  <si>
    <t>Nabava opreme za DD i ostale zgrade</t>
  </si>
  <si>
    <t>Izgradnja i dodatna ulaganja - DD Gornje Oroslavje</t>
  </si>
  <si>
    <t>Kapitalni projekt  K100004</t>
  </si>
  <si>
    <t>Izgradnja i dodatna ulaganja - DD Mokrice</t>
  </si>
  <si>
    <t>Kapitalni projekt  K100005</t>
  </si>
  <si>
    <t>Izgradnja i dodatna ulaganja - DD Slatina</t>
  </si>
  <si>
    <t>Kapitalni projekt  K100006</t>
  </si>
  <si>
    <t>Izgradnja i dodatna ulaganja na ostalim zgradama</t>
  </si>
  <si>
    <t>Kapitalni projekt  K100007</t>
  </si>
  <si>
    <t>Kapitalno uređenje Mrtvačnica</t>
  </si>
  <si>
    <t>Kapitalni projekt K100010</t>
  </si>
  <si>
    <t xml:space="preserve"> Uređenje "Štale" -gospodarski objekat Mokrice</t>
  </si>
  <si>
    <t>CILJ 3.  MODERNI RAZVOJ I UNAPREĐENJE PROMETNE I KOMUNALNE INFRASTRUKTURE</t>
  </si>
  <si>
    <t>Prioritet 3.1.  Moderna i adekvatno uređena komunalna infrastruktura Prioritet 3.2. Suvremen i siguran prometni sustav</t>
  </si>
  <si>
    <t>ODRŽAVANJE PROMETNE INFRASTRUKTURE</t>
  </si>
  <si>
    <t>Održavanje cesta i drugih javnih površina</t>
  </si>
  <si>
    <t>Održavnje i uređivanje zelenih površina</t>
  </si>
  <si>
    <t>Održavanje okoliša društvenih domova</t>
  </si>
  <si>
    <t>Održavanje dječjih igrališta</t>
  </si>
  <si>
    <t>Najam i održavanje javne rasvjete</t>
  </si>
  <si>
    <t>Sanacija šteta od elementarne nepogode</t>
  </si>
  <si>
    <t>IZGRADNJA OBJEKATA I UREĐAJA KOMUNALNE INFRASTRUKTURE</t>
  </si>
  <si>
    <t>Otplata kredita za traktor</t>
  </si>
  <si>
    <t>Izgradnja cesta, nogostupa, parkirališta</t>
  </si>
  <si>
    <t>Asfaltiranje cesta u naseljima i radnoj zoni</t>
  </si>
  <si>
    <t>Uređenje dječjih igrališta</t>
  </si>
  <si>
    <t>Uređenje groblja</t>
  </si>
  <si>
    <t>Izgradnja radne zone - komunalna infrastruktura</t>
  </si>
  <si>
    <t>Izgradnja komunalne infrastrukture novih stambenih zgrada</t>
  </si>
  <si>
    <t>Kapitalni projekt  K100008</t>
  </si>
  <si>
    <t>Izgradnja objekata i uređaja  vodoopskrbe</t>
  </si>
  <si>
    <t>Kapitalni projekt  K100009</t>
  </si>
  <si>
    <t>Izgradnja javne rasvjete</t>
  </si>
  <si>
    <t>Kapitalni projekt  K100010</t>
  </si>
  <si>
    <t>Rekonstrukcija javne rasvjete</t>
  </si>
  <si>
    <t>Kapitalni projekt  K100011</t>
  </si>
  <si>
    <t>Postava autobusnih stajališta</t>
  </si>
  <si>
    <t>Kapitalni projekt  K100012</t>
  </si>
  <si>
    <t>Nabava opreme za održavanje parkova i drugih zelenih površina</t>
  </si>
  <si>
    <t xml:space="preserve">Kapitalni projekt K100014 </t>
  </si>
  <si>
    <t>Izgradnja biciklističkih staza</t>
  </si>
  <si>
    <t xml:space="preserve">Kapitalni projekt K100015 </t>
  </si>
  <si>
    <t>Sufinanciranje izgradnje oroslavsko-stubičke obilaznice</t>
  </si>
  <si>
    <t>Kapitalni projekt  K100016</t>
  </si>
  <si>
    <t>Uređenje gradske tržnice</t>
  </si>
  <si>
    <t>Članak 5.</t>
  </si>
  <si>
    <t>PREDSJEDNIK GRADSKOG VIJEĆA</t>
  </si>
  <si>
    <t>Stanko Čičko</t>
  </si>
  <si>
    <t xml:space="preserve"> U Planu razvojnih programa sadržani su ciljevi i prioriteti razvoja Grada Oroslavja povezani s programskom</t>
  </si>
  <si>
    <t xml:space="preserve"> i organizacijskom klasifikacijom Proračuna, izvršeni su kako slijedi:</t>
  </si>
  <si>
    <t>POLUGODIŠNJI IZVJEŠTAJ O IZVRŠENJU PRORAČUNA GRADA OROSLAVJA ZA 2020.</t>
  </si>
  <si>
    <t>30.06.2019.(1)</t>
  </si>
  <si>
    <t>26.525.600,00</t>
  </si>
  <si>
    <t>9.308.419,99</t>
  </si>
  <si>
    <t>14.126.600,00</t>
  </si>
  <si>
    <t>6.354.119,41</t>
  </si>
  <si>
    <t>12.346.600,00</t>
  </si>
  <si>
    <t>5.927.962,05</t>
  </si>
  <si>
    <t>5.206.987,95</t>
  </si>
  <si>
    <t>438.943,03</t>
  </si>
  <si>
    <t>172.857,26</t>
  </si>
  <si>
    <t>726.357,90</t>
  </si>
  <si>
    <t>6117 Povrat poreza i prireza na dohodak po godišnjoj prijavi</t>
  </si>
  <si>
    <t>-617.184,09</t>
  </si>
  <si>
    <t>341.253,49</t>
  </si>
  <si>
    <t>43.664,77</t>
  </si>
  <si>
    <t>297.588,72</t>
  </si>
  <si>
    <t>84.903,87</t>
  </si>
  <si>
    <t>6.114.400,00</t>
  </si>
  <si>
    <t>2.193.428,00</t>
  </si>
  <si>
    <t>537.000,00</t>
  </si>
  <si>
    <t>77.600,00</t>
  </si>
  <si>
    <t>191.000,00</t>
  </si>
  <si>
    <t>80.520,00</t>
  </si>
  <si>
    <t>48.520,00</t>
  </si>
  <si>
    <t>638 Pomoći iz državnog proračuna temeljem prijenosa EU sredstava</t>
  </si>
  <si>
    <t>5.356.400,00</t>
  </si>
  <si>
    <t>2.035.308,00</t>
  </si>
  <si>
    <t>6381 Tekuće pomoći iz državnog proračuna temeljem prijenosa EU sredstava</t>
  </si>
  <si>
    <t>899.500,00</t>
  </si>
  <si>
    <t>112.955,08</t>
  </si>
  <si>
    <t>7.400,00</t>
  </si>
  <si>
    <t>11,15</t>
  </si>
  <si>
    <t>892.100,00</t>
  </si>
  <si>
    <t>112.943,93</t>
  </si>
  <si>
    <t>26.951,49</t>
  </si>
  <si>
    <t>74.611,05</t>
  </si>
  <si>
    <t>76,37</t>
  </si>
  <si>
    <t>11.305,02</t>
  </si>
  <si>
    <t>5.244.100,00</t>
  </si>
  <si>
    <t>626.478,63</t>
  </si>
  <si>
    <t>25.236,14</t>
  </si>
  <si>
    <t>14.676,00</t>
  </si>
  <si>
    <t>6.139,56</t>
  </si>
  <si>
    <t>4.420,58</t>
  </si>
  <si>
    <t>613.100,00</t>
  </si>
  <si>
    <t>161.061,94</t>
  </si>
  <si>
    <t>11.629,94</t>
  </si>
  <si>
    <t>149.432,00</t>
  </si>
  <si>
    <t>4.536.000,00</t>
  </si>
  <si>
    <t>440.180,55</t>
  </si>
  <si>
    <t>32.462,92</t>
  </si>
  <si>
    <t>407.717,63</t>
  </si>
  <si>
    <t>15.000,00</t>
  </si>
  <si>
    <t>20.928,00</t>
  </si>
  <si>
    <t>126.000,00</t>
  </si>
  <si>
    <t>510,87</t>
  </si>
  <si>
    <t>15.673,77</t>
  </si>
  <si>
    <t>15.107.660,00</t>
  </si>
  <si>
    <t>5.727.483,82</t>
  </si>
  <si>
    <t>3.853.800,00</t>
  </si>
  <si>
    <t>1.513.191,01</t>
  </si>
  <si>
    <t>3.089.600,00</t>
  </si>
  <si>
    <t>1.277.742,77</t>
  </si>
  <si>
    <t>224.100,00</t>
  </si>
  <si>
    <t>30.709,00</t>
  </si>
  <si>
    <t>540.100,00</t>
  </si>
  <si>
    <t>204.739,24</t>
  </si>
  <si>
    <t>5.078.860,00</t>
  </si>
  <si>
    <t>1.856.201,84</t>
  </si>
  <si>
    <t>171.000,00</t>
  </si>
  <si>
    <t>41.325,00</t>
  </si>
  <si>
    <t>1.264,00</t>
  </si>
  <si>
    <t>29.386,00</t>
  </si>
  <si>
    <t>5.901,00</t>
  </si>
  <si>
    <t>4.774,00</t>
  </si>
  <si>
    <t>1.011.700,00</t>
  </si>
  <si>
    <t>427.339,67</t>
  </si>
  <si>
    <t>124.620,88</t>
  </si>
  <si>
    <t>49.885,00</t>
  </si>
  <si>
    <t>202.816,50</t>
  </si>
  <si>
    <t>48.104,29</t>
  </si>
  <si>
    <t>1.349,00</t>
  </si>
  <si>
    <t>564,00</t>
  </si>
  <si>
    <t>3.328.600,00</t>
  </si>
  <si>
    <t>1.200.212,96</t>
  </si>
  <si>
    <t>76.758,63</t>
  </si>
  <si>
    <t>432.126,63</t>
  </si>
  <si>
    <t>43.436,75</t>
  </si>
  <si>
    <t>40.417,06</t>
  </si>
  <si>
    <t>225.586,65</t>
  </si>
  <si>
    <t>55.167,46</t>
  </si>
  <si>
    <t>145.619,00</t>
  </si>
  <si>
    <t>94.612,05</t>
  </si>
  <si>
    <t>86.488,73</t>
  </si>
  <si>
    <t>46.060,00</t>
  </si>
  <si>
    <t>9.265,00</t>
  </si>
  <si>
    <t>521.500,00</t>
  </si>
  <si>
    <t>178.059,21</t>
  </si>
  <si>
    <t>74.752,22</t>
  </si>
  <si>
    <t>36.111,68</t>
  </si>
  <si>
    <t>19.696,11</t>
  </si>
  <si>
    <t>1.972,50</t>
  </si>
  <si>
    <t>5.763,56</t>
  </si>
  <si>
    <t>39.763,14</t>
  </si>
  <si>
    <t>136.000,00</t>
  </si>
  <si>
    <t>92.306,97</t>
  </si>
  <si>
    <t>16.000,00</t>
  </si>
  <si>
    <t>17.992,00</t>
  </si>
  <si>
    <t>74.314,97</t>
  </si>
  <si>
    <t>40.019,83</t>
  </si>
  <si>
    <t>1.596,53</t>
  </si>
  <si>
    <t>32.698,61</t>
  </si>
  <si>
    <t>725.000,00</t>
  </si>
  <si>
    <t>64.303,38</t>
  </si>
  <si>
    <t>1.036.000,00</t>
  </si>
  <si>
    <t>300.726,06</t>
  </si>
  <si>
    <t>28.432,08</t>
  </si>
  <si>
    <t>15.064,68</t>
  </si>
  <si>
    <t>3632 Kapitalne pomoći unutar općeg proračuna</t>
  </si>
  <si>
    <t>13.367,40</t>
  </si>
  <si>
    <t>686.000,00</t>
  </si>
  <si>
    <t>272.293,98</t>
  </si>
  <si>
    <t>2.349.000,00</t>
  </si>
  <si>
    <t>1.044.102,96</t>
  </si>
  <si>
    <t>402.960,00</t>
  </si>
  <si>
    <t>641.142,96</t>
  </si>
  <si>
    <t>1.929.000,00</t>
  </si>
  <si>
    <t>856.651,60</t>
  </si>
  <si>
    <t>1.869.000,00</t>
  </si>
  <si>
    <t>16.012.940,00</t>
  </si>
  <si>
    <t>3.029.388,02</t>
  </si>
  <si>
    <t>41 Rashodi za nabavu neproizvedene dugotrajne imovine</t>
  </si>
  <si>
    <t>400.000,00</t>
  </si>
  <si>
    <t>411 Materijalna imovina - prirodna bogatstva</t>
  </si>
  <si>
    <t>13.332.940,00</t>
  </si>
  <si>
    <t>2.787.939,88</t>
  </si>
  <si>
    <t>11.601.400,00</t>
  </si>
  <si>
    <t>1.904.799,13</t>
  </si>
  <si>
    <t>1.697.946,00</t>
  </si>
  <si>
    <t>206.853,13</t>
  </si>
  <si>
    <t>836.540,00</t>
  </si>
  <si>
    <t>144.783,10</t>
  </si>
  <si>
    <t>9.500,00</t>
  </si>
  <si>
    <t>24.514,30</t>
  </si>
  <si>
    <t>22.250,00</t>
  </si>
  <si>
    <t>88.518,80</t>
  </si>
  <si>
    <t>423 Prijevozna sredstva</t>
  </si>
  <si>
    <t>760.000,00</t>
  </si>
  <si>
    <t>690.826,65</t>
  </si>
  <si>
    <t>4231 Prijevozna sredstva u cestovnom prometu</t>
  </si>
  <si>
    <t>38.531,00</t>
  </si>
  <si>
    <t>35.000,00</t>
  </si>
  <si>
    <t>9.000,00</t>
  </si>
  <si>
    <t>2.280.000,00</t>
  </si>
  <si>
    <t>241.448,14</t>
  </si>
  <si>
    <t>2.230.000,00</t>
  </si>
  <si>
    <t>26.580.600,00</t>
  </si>
  <si>
    <t>9.324.093,76</t>
  </si>
  <si>
    <t>15.020.700,00</t>
  </si>
  <si>
    <t>6.454.477,62</t>
  </si>
  <si>
    <t>5.405.500,00</t>
  </si>
  <si>
    <t>624.586,37</t>
  </si>
  <si>
    <t>4.766.000,00</t>
  </si>
  <si>
    <t>490.143,37</t>
  </si>
  <si>
    <t>510.300,00</t>
  </si>
  <si>
    <t>126.239,00</t>
  </si>
  <si>
    <t>23.000,00</t>
  </si>
  <si>
    <t>8.203,00</t>
  </si>
  <si>
    <t>6.084.400,00</t>
  </si>
  <si>
    <t>107.000,00</t>
  </si>
  <si>
    <t>80.240,00</t>
  </si>
  <si>
    <t>Izvor 5.1.2 Tekuća pomoć DP- korisnicima - Dječji vrtić Oroslavje</t>
  </si>
  <si>
    <t>2.640,00</t>
  </si>
  <si>
    <t>Izvor 5.1.4 Tekuće pomoći iz DP - Lokalni program za mlade</t>
  </si>
  <si>
    <t>97.000,00</t>
  </si>
  <si>
    <t>Izvor 5.2. Tekuće pomoći - ŽP</t>
  </si>
  <si>
    <t>Izvor 5.2.2 Tekuće pomoći ŽP - sufinanciranje nabave knjiga</t>
  </si>
  <si>
    <t>Izvor 5.2.3 Tekuće pomoći  ŽP - za drva</t>
  </si>
  <si>
    <t>Izvor 5.2.4 Tekuće pomoći ŽP - korisnicima - Dječji vrtić Oroslavje-orga</t>
  </si>
  <si>
    <t>Izvor 5.2.6 Tekuće pomoći ŽP - sanacija nelegalnih odlagališta otpada</t>
  </si>
  <si>
    <t>77.880,00</t>
  </si>
  <si>
    <t>Izvor 5.3.1 Pomoći PK  - Dječji vrtić Oroslavje</t>
  </si>
  <si>
    <t>116.000,00</t>
  </si>
  <si>
    <t>45.880,00</t>
  </si>
  <si>
    <t>Izvor 5.3.2 Pomoći PK - Gradska Knjižnica Oroslavje</t>
  </si>
  <si>
    <t>Izvor 5.4.1 Kapitalne pomoći -  EU sredstva - Dječji vrtić</t>
  </si>
  <si>
    <t>2.106.400,00</t>
  </si>
  <si>
    <t>Izvor 5.4.2 Kapitalne pomoći - EU sredstva - Biciklističke staze</t>
  </si>
  <si>
    <t>1.900.000,00</t>
  </si>
  <si>
    <t>Izvor 5.4.3 Kapitalne pomoći - EU sredstva -  "Štala"</t>
  </si>
  <si>
    <t>200.000,00</t>
  </si>
  <si>
    <t>Izvor 5.4.4 Kapitalne pomoći - EU sredstva - reciklažno dvorište</t>
  </si>
  <si>
    <t>1.000.000,00</t>
  </si>
  <si>
    <t>Izvor 5.4.7 Kapitalne pomoći - EU sredstva - Gradska tržnica</t>
  </si>
  <si>
    <t>Izvor 5.9.1 Kapitalne pomoći - DOM KULTURE - državni proračun</t>
  </si>
  <si>
    <t>928,00</t>
  </si>
  <si>
    <t>20.000,00</t>
  </si>
  <si>
    <t>30.673,77</t>
  </si>
  <si>
    <t>Izvor 7.4. Naknade s naslova osiguranja</t>
  </si>
  <si>
    <t>31.120.600,00</t>
  </si>
  <si>
    <t>8.756.871,84</t>
  </si>
  <si>
    <t>14.800.700,00</t>
  </si>
  <si>
    <t>67.073,31</t>
  </si>
  <si>
    <t>144.750,00</t>
  </si>
  <si>
    <t>15,00</t>
  </si>
  <si>
    <t>60.662,81</t>
  </si>
  <si>
    <t>58.022,81</t>
  </si>
  <si>
    <t>4.030,00</t>
  </si>
  <si>
    <t>950,00</t>
  </si>
  <si>
    <t>56.222,00</t>
  </si>
  <si>
    <t>10.342,00</t>
  </si>
  <si>
    <t>Izvor 8. NAMJENSKI PRIHODI OD ZADUŽENJA</t>
  </si>
  <si>
    <t>4.760.000,00</t>
  </si>
  <si>
    <t>Izvor 8.1. Namjenski prihodi od zaduživanja</t>
  </si>
  <si>
    <t>Izvor 8.1.1 Namjenski prihodi od zaduživanja  - leasing</t>
  </si>
  <si>
    <t>Izvor 8.2. Primljeni zajmovi od kreditnih institucija izvan javnog sekt</t>
  </si>
  <si>
    <t>4.000.000,00</t>
  </si>
  <si>
    <t>Izvor 8.2.1 Podizvor za predfinanciranje EU projekta</t>
  </si>
  <si>
    <t>2.000.000,00</t>
  </si>
  <si>
    <t>A. RAČUN PRIHODA</t>
  </si>
  <si>
    <t>B. RAČUN  RASHODA</t>
  </si>
  <si>
    <t>28,14%</t>
  </si>
  <si>
    <t>4.768.600,00</t>
  </si>
  <si>
    <t>1.353.367,39</t>
  </si>
  <si>
    <t>28,38%</t>
  </si>
  <si>
    <t>3.567.600,00</t>
  </si>
  <si>
    <t>1.265.273,88</t>
  </si>
  <si>
    <t>35,47%</t>
  </si>
  <si>
    <t>1.105.000,00</t>
  </si>
  <si>
    <t>87.093,51</t>
  </si>
  <si>
    <t>7,88%</t>
  </si>
  <si>
    <t>96.000,00</t>
  </si>
  <si>
    <t>1,04%</t>
  </si>
  <si>
    <t>849.000,00</t>
  </si>
  <si>
    <t>432.896,89</t>
  </si>
  <si>
    <t>50,99%</t>
  </si>
  <si>
    <t>36.000,00</t>
  </si>
  <si>
    <t>1.775,00</t>
  </si>
  <si>
    <t>4,93%</t>
  </si>
  <si>
    <t>806.000,00</t>
  </si>
  <si>
    <t>430.113,89</t>
  </si>
  <si>
    <t>53,36%</t>
  </si>
  <si>
    <t>1.008,00</t>
  </si>
  <si>
    <t>14,40%</t>
  </si>
  <si>
    <t>2.232.000,00</t>
  </si>
  <si>
    <t>822.417,93</t>
  </si>
  <si>
    <t>36,85%</t>
  </si>
  <si>
    <t>75.000,00</t>
  </si>
  <si>
    <t>19.320,00</t>
  </si>
  <si>
    <t>25,76%</t>
  </si>
  <si>
    <t>700.000,00</t>
  </si>
  <si>
    <t>44.983,38</t>
  </si>
  <si>
    <t>6,43%</t>
  </si>
  <si>
    <t>942.000,00</t>
  </si>
  <si>
    <t>590.570,25</t>
  </si>
  <si>
    <t>62,69%</t>
  </si>
  <si>
    <t>235.000,00</t>
  </si>
  <si>
    <t>65.194,30</t>
  </si>
  <si>
    <t>27,74%</t>
  </si>
  <si>
    <t>230.000,00</t>
  </si>
  <si>
    <t>102.350,00</t>
  </si>
  <si>
    <t>44,50%</t>
  </si>
  <si>
    <t>2.144.540,00</t>
  </si>
  <si>
    <t>152.206,28</t>
  </si>
  <si>
    <t>7,10%</t>
  </si>
  <si>
    <t>1.889.540,00</t>
  </si>
  <si>
    <t>94.018,82</t>
  </si>
  <si>
    <t>4,98%</t>
  </si>
  <si>
    <t>165.000,00</t>
  </si>
  <si>
    <t>58.187,46</t>
  </si>
  <si>
    <t>35,27%</t>
  </si>
  <si>
    <t>6.248.000,00</t>
  </si>
  <si>
    <t>1.344.523,66</t>
  </si>
  <si>
    <t>21,52%</t>
  </si>
  <si>
    <t>5.308.000,00</t>
  </si>
  <si>
    <t>980.964,76</t>
  </si>
  <si>
    <t>18,48%</t>
  </si>
  <si>
    <t>890.000,00</t>
  </si>
  <si>
    <t>363.558,90</t>
  </si>
  <si>
    <t>40,85%</t>
  </si>
  <si>
    <t>31.980,00</t>
  </si>
  <si>
    <t>17,38%</t>
  </si>
  <si>
    <t>9.800,00</t>
  </si>
  <si>
    <t>6,53%</t>
  </si>
  <si>
    <t>3.592.800,00</t>
  </si>
  <si>
    <t>751.929,83</t>
  </si>
  <si>
    <t>20,93%</t>
  </si>
  <si>
    <t>1.360.000,00</t>
  </si>
  <si>
    <t>301.301,60</t>
  </si>
  <si>
    <t>22,15%</t>
  </si>
  <si>
    <t>2.202.800,00</t>
  </si>
  <si>
    <t>440.628,23</t>
  </si>
  <si>
    <t>20,00%</t>
  </si>
  <si>
    <t>33,33%</t>
  </si>
  <si>
    <t>10.074.660,00</t>
  </si>
  <si>
    <t>3.404.610,97</t>
  </si>
  <si>
    <t>33,79%</t>
  </si>
  <si>
    <t>9.243.660,00</t>
  </si>
  <si>
    <t>3.099.198,72</t>
  </si>
  <si>
    <t>33,53%</t>
  </si>
  <si>
    <t>125.000,00</t>
  </si>
  <si>
    <t>88.800,00</t>
  </si>
  <si>
    <t>71,04%</t>
  </si>
  <si>
    <t>90.000,00</t>
  </si>
  <si>
    <t>65.300,00</t>
  </si>
  <si>
    <t>72,56%</t>
  </si>
  <si>
    <t>616.000,00</t>
  </si>
  <si>
    <t>151.312,25</t>
  </si>
  <si>
    <t>24,56%</t>
  </si>
  <si>
    <t>1.027.000,00</t>
  </si>
  <si>
    <t>462.938,89</t>
  </si>
  <si>
    <t>45,08%</t>
  </si>
  <si>
    <t>207.000,00</t>
  </si>
  <si>
    <t>85.022,81</t>
  </si>
  <si>
    <t>41,07%</t>
  </si>
  <si>
    <t>13.647,73</t>
  </si>
  <si>
    <t>8,80%</t>
  </si>
  <si>
    <t>415.000,00</t>
  </si>
  <si>
    <t>266.268,35</t>
  </si>
  <si>
    <t>64,16%</t>
  </si>
  <si>
    <t>250.000,00</t>
  </si>
  <si>
    <t>98.000,00</t>
  </si>
  <si>
    <t>39,20%</t>
  </si>
  <si>
    <t>2020. (2)</t>
  </si>
  <si>
    <t>1.776.750,65</t>
  </si>
  <si>
    <t>1125,04%</t>
  </si>
  <si>
    <t>37,33%</t>
  </si>
  <si>
    <t>220.000,00</t>
  </si>
  <si>
    <t>73.351,08</t>
  </si>
  <si>
    <t>260,59%</t>
  </si>
  <si>
    <t>33,34%</t>
  </si>
  <si>
    <t>4.540.000,00</t>
  </si>
  <si>
    <t>1.703.399,57</t>
  </si>
  <si>
    <t>1312,53%</t>
  </si>
  <si>
    <t>37,52%</t>
  </si>
  <si>
    <t>437,43%</t>
  </si>
  <si>
    <t>90,90%</t>
  </si>
  <si>
    <t>8.1.1 Namjenski prihodi od zaduživanja  - leasing</t>
  </si>
  <si>
    <t>8.2. Primljeni zajmovi od kreditnih institucija izvan javnog sekt</t>
  </si>
  <si>
    <t>1.085.924,00</t>
  </si>
  <si>
    <t>27,15%</t>
  </si>
  <si>
    <t>8.2.1 Podizvor za predfinanciranje EU projekta</t>
  </si>
  <si>
    <t>32.377.000,00</t>
  </si>
  <si>
    <t>28,18%</t>
  </si>
  <si>
    <t>953.000,00</t>
  </si>
  <si>
    <t>274.482,45</t>
  </si>
  <si>
    <t>29,71%</t>
  </si>
  <si>
    <t>31.424.000,00</t>
  </si>
  <si>
    <t>28,13%</t>
  </si>
  <si>
    <t>JEDINSTVENI UPRAVNI ODJEL</t>
  </si>
  <si>
    <t>22.557.540,00</t>
  </si>
  <si>
    <t>26,19%</t>
  </si>
  <si>
    <t>7.968.660,00</t>
  </si>
  <si>
    <t>2.525.674,00</t>
  </si>
  <si>
    <t>31,70%</t>
  </si>
  <si>
    <t>771.000,00</t>
  </si>
  <si>
    <t>335.942,00</t>
  </si>
  <si>
    <t>43,57%</t>
  </si>
  <si>
    <t>126.800,00</t>
  </si>
  <si>
    <t>50.814,38</t>
  </si>
  <si>
    <t>40,07%</t>
  </si>
  <si>
    <t>Razdjel  001</t>
  </si>
  <si>
    <t>Glava 00101</t>
  </si>
  <si>
    <t>Razdjel  002</t>
  </si>
  <si>
    <t>Glava 00201</t>
  </si>
  <si>
    <t>Glava 00202</t>
  </si>
  <si>
    <t>Glava 00203</t>
  </si>
  <si>
    <t>Glava 00204</t>
  </si>
  <si>
    <t>27.562.000,00</t>
  </si>
  <si>
    <t>27.617.000,00</t>
  </si>
  <si>
    <t>15.544.060,00</t>
  </si>
  <si>
    <t>16.612.940,00</t>
  </si>
  <si>
    <t>32.157.000,00</t>
  </si>
  <si>
    <t>-4.540.000,00</t>
  </si>
  <si>
    <t>2020.(3)</t>
  </si>
  <si>
    <t>30.06.2020.(4)</t>
  </si>
  <si>
    <t>(4/1)</t>
  </si>
  <si>
    <t>Tekući plan proračuna</t>
  </si>
  <si>
    <t>14.660.000,00</t>
  </si>
  <si>
    <t>12.810.000,00</t>
  </si>
  <si>
    <t>6.517.400,00</t>
  </si>
  <si>
    <t>440.000,00</t>
  </si>
  <si>
    <t>5.856.400,00</t>
  </si>
  <si>
    <t>5.344.100,00</t>
  </si>
  <si>
    <t>4.636.000,00</t>
  </si>
  <si>
    <t>4.008.200,00</t>
  </si>
  <si>
    <t>3.244.000,00</t>
  </si>
  <si>
    <t>5.010.860,00</t>
  </si>
  <si>
    <t>3.231.600,00</t>
  </si>
  <si>
    <t>550.500,00</t>
  </si>
  <si>
    <t>2.279.000,00</t>
  </si>
  <si>
    <t>2.219.000,00</t>
  </si>
  <si>
    <t>500.000,00</t>
  </si>
  <si>
    <t>14.132.940,00</t>
  </si>
  <si>
    <t>12.401.400,00</t>
  </si>
  <si>
    <t>1.980.000,00</t>
  </si>
  <si>
    <t>1.930.000,00</t>
  </si>
  <si>
    <t>15.554.100,00</t>
  </si>
  <si>
    <t>5.505.500,00</t>
  </si>
  <si>
    <t>4.866.000,00</t>
  </si>
  <si>
    <t>6.487.400,00</t>
  </si>
  <si>
    <t>2.400.000,00</t>
  </si>
  <si>
    <t>15.334.100,00</t>
  </si>
  <si>
    <t>4.952.000,00</t>
  </si>
  <si>
    <t>3.751.000,00</t>
  </si>
  <si>
    <t>6.848.000,00</t>
  </si>
  <si>
    <t>5.908.000,00</t>
  </si>
  <si>
    <t>3.942.800,00</t>
  </si>
  <si>
    <t>1.710.000,00</t>
  </si>
  <si>
    <t>930.000,00</t>
  </si>
  <si>
    <t>110.000,00</t>
  </si>
  <si>
    <t>31.340.600,00</t>
  </si>
  <si>
    <t>924.000,00</t>
  </si>
  <si>
    <t>30.416.600,00</t>
  </si>
  <si>
    <t>21.550.140,00</t>
  </si>
  <si>
    <t>Izvorni plan 2020</t>
  </si>
  <si>
    <t>Tekući plan 2020</t>
  </si>
  <si>
    <t>Indeks 3/2</t>
  </si>
  <si>
    <t>1</t>
  </si>
  <si>
    <t>2</t>
  </si>
  <si>
    <t>Izvršenje 30.06.2020</t>
  </si>
  <si>
    <t>130,56%</t>
  </si>
  <si>
    <t>35,08%</t>
  </si>
  <si>
    <t>97,17%</t>
  </si>
  <si>
    <t>42,97%</t>
  </si>
  <si>
    <t>131,20%</t>
  </si>
  <si>
    <t>11,55%</t>
  </si>
  <si>
    <t>102,96%</t>
  </si>
  <si>
    <t>10,28%</t>
  </si>
  <si>
    <t>0,00%</t>
  </si>
  <si>
    <t>24,74%</t>
  </si>
  <si>
    <t>35,67%</t>
  </si>
  <si>
    <t>0,50%</t>
  </si>
  <si>
    <t>31424,47%</t>
  </si>
  <si>
    <t>36,05%</t>
  </si>
  <si>
    <t>2057,44%</t>
  </si>
  <si>
    <t>74,99%</t>
  </si>
  <si>
    <t>67,69%</t>
  </si>
  <si>
    <t>26,40%</t>
  </si>
  <si>
    <t>80,00%</t>
  </si>
  <si>
    <t>45,54%</t>
  </si>
  <si>
    <t>39,55%</t>
  </si>
  <si>
    <t>58,18%</t>
  </si>
  <si>
    <t>38,00%</t>
  </si>
  <si>
    <t>96,62%</t>
  </si>
  <si>
    <t>1804,14%</t>
  </si>
  <si>
    <t>139,52%</t>
  </si>
  <si>
    <t>200,00%</t>
  </si>
  <si>
    <t>206,06%</t>
  </si>
  <si>
    <t>55,77%</t>
  </si>
  <si>
    <t>105,29%</t>
  </si>
  <si>
    <t>44,78%</t>
  </si>
  <si>
    <t>114,39%</t>
  </si>
  <si>
    <t>5.147.501,56</t>
  </si>
  <si>
    <t>88,45%</t>
  </si>
  <si>
    <t>34,78%</t>
  </si>
  <si>
    <t>1.102.474,37</t>
  </si>
  <si>
    <t>74,28%</t>
  </si>
  <si>
    <t>20,40%</t>
  </si>
  <si>
    <t>957.709,37</t>
  </si>
  <si>
    <t>67,58%</t>
  </si>
  <si>
    <t>20,09%</t>
  </si>
  <si>
    <t>28,37%</t>
  </si>
  <si>
    <t>7,50%</t>
  </si>
  <si>
    <t>720.781,81</t>
  </si>
  <si>
    <t>5857,63%</t>
  </si>
  <si>
    <t>11,85%</t>
  </si>
  <si>
    <t>1555,46%</t>
  </si>
  <si>
    <t>56,69%</t>
  </si>
  <si>
    <t>59,82%</t>
  </si>
  <si>
    <t>32,88%</t>
  </si>
  <si>
    <t>18,80%</t>
  </si>
  <si>
    <t>603.897,00</t>
  </si>
  <si>
    <t>13803,36%</t>
  </si>
  <si>
    <t>11,27%</t>
  </si>
  <si>
    <t>28,67%</t>
  </si>
  <si>
    <t>9.363,45</t>
  </si>
  <si>
    <t>7,34%</t>
  </si>
  <si>
    <t>17,02%</t>
  </si>
  <si>
    <t>126,00%</t>
  </si>
  <si>
    <t>26,75%</t>
  </si>
  <si>
    <t>1.085.924,01</t>
  </si>
  <si>
    <t>RAZDJEL 001 GRADSKO VIJEĆE, GRADONAČELNIK</t>
  </si>
  <si>
    <t>GLAVA 00101 GRADSKO VIJEĆE, GRADONAČELNIK</t>
  </si>
  <si>
    <t>V01</t>
  </si>
  <si>
    <t>Glavni program: GRADSKO VIJEĆE I URED GRADONAČELNIKA</t>
  </si>
  <si>
    <t>1001</t>
  </si>
  <si>
    <t>Program: DONOŠENJE AKATA I MJERA IZ DJELOKRUGA PRED.I IZVR. TIJELA</t>
  </si>
  <si>
    <t>A100001</t>
  </si>
  <si>
    <t>Aktivnost: Redovan rad Gradonačelnika i Gradskog vijeća</t>
  </si>
  <si>
    <t>A100002</t>
  </si>
  <si>
    <t>Aktivnost: Naknada Poreznoj upravi</t>
  </si>
  <si>
    <t>T100002</t>
  </si>
  <si>
    <t>Tekući projekt: EU PROJEKTI</t>
  </si>
  <si>
    <t>1002</t>
  </si>
  <si>
    <t>Program: RAZVOJ CIVILNOG DRUŠTVA - POLITIČKE STRANKE TE JAČANJE PARTNERSTVA I SURADNJE</t>
  </si>
  <si>
    <t>Aktivnost: Rad političkih stranaka</t>
  </si>
  <si>
    <t>Aktivnost: Partnerstva i članstva Grada Oroslavje</t>
  </si>
  <si>
    <t>RAZDJEL 002 JEDINSTVENI UPRAVNI ODJEL GRADA OROSLAVJA</t>
  </si>
  <si>
    <t>GLAVA 00201 JEDINSTVENI UPRAVNI ODJEL</t>
  </si>
  <si>
    <t>A01</t>
  </si>
  <si>
    <t>Glavni program: JEDINSTVENI UPRAVNI ODJEL</t>
  </si>
  <si>
    <t>Program: PRIPREMA I DONOŠENJE AKATA IZ DJELOKRUGA TIJELA</t>
  </si>
  <si>
    <t>Aktivnost: Administrativno, tehničko i stručno osoblje</t>
  </si>
  <si>
    <t>Aktivnost: Rad Vlastitog pogona</t>
  </si>
  <si>
    <t>A100003</t>
  </si>
  <si>
    <t>Aktivnost: Održavanje kombi vozila</t>
  </si>
  <si>
    <t>A100004</t>
  </si>
  <si>
    <t>Aktivnost: Rad poljoprivrednog redara</t>
  </si>
  <si>
    <t>A100005</t>
  </si>
  <si>
    <t>Aktivnost: Otplata glavnice primljenih zajmova za gospodarsko vozilo</t>
  </si>
  <si>
    <t>K100001</t>
  </si>
  <si>
    <t>Kapitalni projekt: Nabava dugotrajne imovine JUO</t>
  </si>
  <si>
    <t>T100001</t>
  </si>
  <si>
    <t>Tekući projekt: Javni radovi -HZ za zapošljavanje</t>
  </si>
  <si>
    <t>Tekući projekt: Stručno osposobljavanje - rad bez zasnivanja radnog odnosa</t>
  </si>
  <si>
    <t>Program: UPRAVLJANJE IMOVINOM</t>
  </si>
  <si>
    <t>Aktivnost: Održavanje DD Gornje Oroslavje</t>
  </si>
  <si>
    <t>Aktivnost: Održavnje DD Andraševec</t>
  </si>
  <si>
    <t>Aktivnost: Održavnje DD Mokrice</t>
  </si>
  <si>
    <t>Aktivnost: Održavanje DD Slatina</t>
  </si>
  <si>
    <t xml:space="preserve">Aktivnost: Održavnje ostalih zgrada </t>
  </si>
  <si>
    <t>A100006</t>
  </si>
  <si>
    <t>Aktivnost: Troškovi javne rasvjete</t>
  </si>
  <si>
    <t>A100008</t>
  </si>
  <si>
    <t>Aktivnost: Redovan rad mrtvačnice i groblja</t>
  </si>
  <si>
    <t>Kapitalni projekt: Nabava opreme za DD i ostale zgrade</t>
  </si>
  <si>
    <t>K100002</t>
  </si>
  <si>
    <t>Kapitalni projekt: Izgradnja i dodatna ulaganja - DD Gornje Oroslavje</t>
  </si>
  <si>
    <t>K100004</t>
  </si>
  <si>
    <t>Kapitalni projekt: Izgradnja i dodatna ulaganja - DD Mokrice</t>
  </si>
  <si>
    <t>K100005</t>
  </si>
  <si>
    <t>Kapitalni projekt: Izgradnja i dodatna ulaganja - DD Slatina</t>
  </si>
  <si>
    <t>K100006</t>
  </si>
  <si>
    <t>Kapitalni projekt: Izgradnja i dodatna ulaganja na ostalim zgradama</t>
  </si>
  <si>
    <t>K100007</t>
  </si>
  <si>
    <t>Kapitalni projekt: Izgradnja i dodatna ulaganja - Mrtvačnica</t>
  </si>
  <si>
    <t>K100010</t>
  </si>
  <si>
    <t>Kapitalni projekt: Uređenje "Štale" -gospodarski objekat Mokrice</t>
  </si>
  <si>
    <t>1003</t>
  </si>
  <si>
    <t>Program: ORGANIZIRANJE I PROVOĐENJE ZAŠTITE I SPAŠAVANJA</t>
  </si>
  <si>
    <t>Aktivnost: Redovna djelatnost JVP Zabok</t>
  </si>
  <si>
    <t>Aktivnost: Civilna zaštita</t>
  </si>
  <si>
    <t>Aktivnost: Djelovanje kroz udruge</t>
  </si>
  <si>
    <t>Aktivnost: Djelovanje DVD na području grada Oroslavja</t>
  </si>
  <si>
    <t>Kapitalni projekt: Postava sigurnosnih kamera</t>
  </si>
  <si>
    <t>Tekući projekt: Sufinanciranje projekta - Policija u zajednici</t>
  </si>
  <si>
    <t>Tekući projekt: Program prometne kulture za najmlađe</t>
  </si>
  <si>
    <t>1004</t>
  </si>
  <si>
    <t>Program: JAČANJE GOSPODARSTVA</t>
  </si>
  <si>
    <t>Aktivnost: Redovna djelatnost Turističke zajednice</t>
  </si>
  <si>
    <t>Aktivnost: Rad poduzetničkog inkubatora</t>
  </si>
  <si>
    <t>Aktivnost: Usluge održavanja  sinhronog pristupa internetu</t>
  </si>
  <si>
    <t>Kapitalni projekt: Prostorno planiranje</t>
  </si>
  <si>
    <t>Kapitalni projekt: Izgradnja širokopojasne infrastrukture pristupu interneta</t>
  </si>
  <si>
    <t>Tekući projekt: Subvencioniranje kamata za odobrene kredite malim i srednjim poduzetnicima</t>
  </si>
  <si>
    <t>Tekući projekt: Subvencije trgovačkim društvima, obrtnicima za rekonstrukciju, dogradnju</t>
  </si>
  <si>
    <t>T100003</t>
  </si>
  <si>
    <t>Tekući projekt: Poticanje poljoprivrede - subvencioniranje uzgoja stoke</t>
  </si>
  <si>
    <t>T100005</t>
  </si>
  <si>
    <t>Tekući projekt: Potpore poljoprivredi kroz rad udruga</t>
  </si>
  <si>
    <t>1005</t>
  </si>
  <si>
    <t>Program: ZAŠTITA OKOLIŠA</t>
  </si>
  <si>
    <t>Aktivnost: Odvoz krupnog i glomaznog otpada</t>
  </si>
  <si>
    <t>Aktivnost: Troškovi za zaštitu kućnih ljubimaca</t>
  </si>
  <si>
    <t>Aktivnost: Higijeničarska služba</t>
  </si>
  <si>
    <t>Aktivnost: Sanacija nelegalnih odlagališta smeća</t>
  </si>
  <si>
    <t>Aktivnost: Čišćenje snijega i posipanje cesta i nogostupa zbog poledice</t>
  </si>
  <si>
    <t>Aktivnost: Strojno orezivanje raslinja uz prometnice i siječa suhih stabala</t>
  </si>
  <si>
    <t>Kapitalni projekt: Nabava opreme za prikupljanje otpada</t>
  </si>
  <si>
    <t>Kapitalni projekt: Uređenje reciklažnog dvorišta</t>
  </si>
  <si>
    <t>K100003</t>
  </si>
  <si>
    <t>Kapitalni projekt: Nabava spremnika za odvojeno prikupljanje otpada</t>
  </si>
  <si>
    <t>3632</t>
  </si>
  <si>
    <t>Kapitalne pomoći unutar općeg proračuna</t>
  </si>
  <si>
    <t>Tekući projekt: Savjetodavne usluge u području zaštite okoliša i gospodarenja otpadom</t>
  </si>
  <si>
    <t>1006</t>
  </si>
  <si>
    <t>Program: ODRŽAVANJE OBJEKATA I UREĐAJA KOMUNALNE INFRASTRUKTURE</t>
  </si>
  <si>
    <t>Aktivnost: Održavanje cesta i drugih javnih puteva</t>
  </si>
  <si>
    <t>Aktivnost: Održavnje i uređivanje zelenih površina</t>
  </si>
  <si>
    <t>Aktivnost: Održavanje okoliša društvenih domova</t>
  </si>
  <si>
    <t>Aktivnost: Održavanje dječjih igrališta</t>
  </si>
  <si>
    <t>Aktivnost: Najam i održavanje javne rasvjete</t>
  </si>
  <si>
    <t>Tekući projekt: Sanacija šteta od elementarne nepogode</t>
  </si>
  <si>
    <t>1007</t>
  </si>
  <si>
    <t>Program: IZGRADNJA OBJEKATA I UREĐAJA KOMUNALNE INFRASTRUKTURE</t>
  </si>
  <si>
    <t>Aktivnost: Otplata glavnice primljenih zajmova za traktor</t>
  </si>
  <si>
    <t>Kapitalni projekt: Izgradnja cesta, nogostupa, parkirališta</t>
  </si>
  <si>
    <t>Kapitalni projekt: Dodatna ulaganja i asfaltiranje cesta u naseljima i radnoj zoni</t>
  </si>
  <si>
    <t>Kapitalni projekt: Uređenje dječjih igrališta</t>
  </si>
  <si>
    <t>4226</t>
  </si>
  <si>
    <t>Sportska i glazbena oprema</t>
  </si>
  <si>
    <t>Kapitalni projekt: Uređenje groblja</t>
  </si>
  <si>
    <t>411</t>
  </si>
  <si>
    <t>Materijalna imovina - prirodna bogatstva</t>
  </si>
  <si>
    <t>Kapitalni projekt: Izgradnja radne zone - komunalna infrastruktura</t>
  </si>
  <si>
    <t>Kapitalni projekt: Izgradnja komunalne infrastrukture novih stambenih zgrada</t>
  </si>
  <si>
    <t>K100008</t>
  </si>
  <si>
    <t>Kapitalni projekt: Izgradnja objekata i uređaja  vodoopskrbe</t>
  </si>
  <si>
    <t>K100009</t>
  </si>
  <si>
    <t>Kapitalni projekt: Izgradnja javne rasvjete</t>
  </si>
  <si>
    <t>Kapitalni projekt: Rekonstrukcija javne rasvjete</t>
  </si>
  <si>
    <t>K100011</t>
  </si>
  <si>
    <t>Kapitalni projekt: Postava autobusnih stajališta</t>
  </si>
  <si>
    <t>K100012</t>
  </si>
  <si>
    <t>Kapitalni projekt: Nabava opreme za održavanje parkova i drugih zelenih površina</t>
  </si>
  <si>
    <t>K100014</t>
  </si>
  <si>
    <t>Kapitalni projekt: Izgradnja biciklističkih staza</t>
  </si>
  <si>
    <t>K100015</t>
  </si>
  <si>
    <t>Kapitalni projekt: Sufinanciranje izgradnje oroslavsko-stubičke obilaznice</t>
  </si>
  <si>
    <t>K100016</t>
  </si>
  <si>
    <t>Kapitalni projekt: Uređenje gradske tržnice</t>
  </si>
  <si>
    <t>1008</t>
  </si>
  <si>
    <t>Program: ORGANIZACIJA REKREACIJE I ŠPORTSKIH AKTIVNOSTI</t>
  </si>
  <si>
    <t>Aktivnost: Osnovna djelatnost športskih udruga</t>
  </si>
  <si>
    <t>Kapitalni projekt: Projektna dokumentacija i izgradnja sportskih prostorija Nogometnog kluba</t>
  </si>
  <si>
    <t>Kapitalni projekt: Uređenje prostorija Auto moto kluba</t>
  </si>
  <si>
    <t>Tekući projekt: Sportske nagrade</t>
  </si>
  <si>
    <t>1009</t>
  </si>
  <si>
    <t>Program: JAVNE POTREBE U KULTURI</t>
  </si>
  <si>
    <t>Aktivnost: Manifestacije u kulturi</t>
  </si>
  <si>
    <t>Aktivnost: Djelatnost udruga u kulturi</t>
  </si>
  <si>
    <t>Aktivnost: Održavanje kino dvorane</t>
  </si>
  <si>
    <t>Aktivnost: Osnovna djelatnost vjerske zajednice</t>
  </si>
  <si>
    <t>Kapitalni projekt: Uređenje Doma kulture</t>
  </si>
  <si>
    <t>Kapitalni projekt: Uređenje parkova - povijesni spomenici</t>
  </si>
  <si>
    <t>Kapitalni projekt: Kulturne manifestacija - oprema</t>
  </si>
  <si>
    <t xml:space="preserve">Tekući projekt: Lokalni program mladih </t>
  </si>
  <si>
    <t>1010</t>
  </si>
  <si>
    <t>Program: PREDŠKOLSKI ODGOJ</t>
  </si>
  <si>
    <t>Aktivnost: Smještaj djece u drugim vrtićima</t>
  </si>
  <si>
    <t>Aktivnost: Pomoć u radu djećjih vrtića - privatni</t>
  </si>
  <si>
    <t>Tekući projekt: Financiranje rada trećeg odgajatelja - osobnog asistenta</t>
  </si>
  <si>
    <t>1011</t>
  </si>
  <si>
    <t>Program: OSNOVNO I SREDNJOŠKOLSKO OBRAZOVANJE</t>
  </si>
  <si>
    <t>Aktivnost: Pomoći Osnovnoj školi Oroslavje</t>
  </si>
  <si>
    <t>Aktivnost: Pomoći Srednjoj školi Oroslavje</t>
  </si>
  <si>
    <t>Aktivnost: Stipendije učenika</t>
  </si>
  <si>
    <t>Kapitalni projekt: Sufinanciranje izgradnje sportske dvorane Osnovne škole</t>
  </si>
  <si>
    <t>1012</t>
  </si>
  <si>
    <t>Program: JAVNE POTREBE IZNAD STANDARDA U ŠKOLSTVU</t>
  </si>
  <si>
    <t>Aktivnost: Sufinanciranje javnog prijevoza učenika i studenata</t>
  </si>
  <si>
    <t>Aktivnost: Sufinaniranje prehrane učenika Osnovne škole</t>
  </si>
  <si>
    <t>Aktivnost: Sufinancija troškova asistenata u nastavi</t>
  </si>
  <si>
    <t>Aktivnost: Program produženog boravka u Osnovnoj školi</t>
  </si>
  <si>
    <t>Aktivnost: Nabava knjiga za učenike Osnovne škole</t>
  </si>
  <si>
    <t>Aktivnost: Sufinaciranje po programu Škola u prirodi</t>
  </si>
  <si>
    <t>1013</t>
  </si>
  <si>
    <t>Program: POTICANJE MJERE DEMOGRAFSKE OBNOVE</t>
  </si>
  <si>
    <t>Aktivnost: Potpore za novorođeno dijete</t>
  </si>
  <si>
    <t>1014</t>
  </si>
  <si>
    <t>Program: DODATNE USLUGE U ZDRAVSTVU I PREVENTIVA</t>
  </si>
  <si>
    <t>Aktivnost: Rješavanje govorno-jezičnih poteškoća djece</t>
  </si>
  <si>
    <t>Aktivnost: Poslovi deratizacija i dezinsenkcije</t>
  </si>
  <si>
    <t>1015</t>
  </si>
  <si>
    <t>Program: SOCIJALNA SKRB</t>
  </si>
  <si>
    <t>Aktivnost: Pokrivanje troškova stanovanja</t>
  </si>
  <si>
    <t>Aktivnost: Pomoći obiteljima u novcu</t>
  </si>
  <si>
    <t>Aktivnost: Pomoć u naravi - socijalni paketi</t>
  </si>
  <si>
    <t>Aktivnost: Ostale naknade ( ljetovanje djece, pogrebne usluge  i dr)</t>
  </si>
  <si>
    <t>Aktivnost: Pružanje socijalne zaštite žrtvama od elem.nepogoda</t>
  </si>
  <si>
    <t>A100007</t>
  </si>
  <si>
    <t>Aktivnost: Stipendije i školarine prema socijalnom kriteriju</t>
  </si>
  <si>
    <t>Aktivnost: Sufinaniranje troškova prijevoza djece s teškoćama u razvoju</t>
  </si>
  <si>
    <t>Tekući projekt: Politika za mlade - Lokalni program za mlade</t>
  </si>
  <si>
    <t>1016</t>
  </si>
  <si>
    <t>Program: HUMANITARNA SKRB KROZ UDRUGE GRAĐANA</t>
  </si>
  <si>
    <t>Aktivnost: Humanitarna djelatnost Crvenog križa</t>
  </si>
  <si>
    <t>Aktivnost: Promicanje vrijednosti domovinskog rata</t>
  </si>
  <si>
    <t>Aktivnost: Humanitarna pomoć umirovljenicima</t>
  </si>
  <si>
    <t>Aktivnost: Humanitarna djelatnost ostalih udruga</t>
  </si>
  <si>
    <t>1017</t>
  </si>
  <si>
    <t>Program: VISOKOŠKOLSKO OBRAZOVANJE</t>
  </si>
  <si>
    <t>Aktivnost: Stipendije studentima</t>
  </si>
  <si>
    <t>GLAVA 00202 DJEČJI VRTIĆ "CVRKUTIĆ" OROSLAVJE</t>
  </si>
  <si>
    <t>M01</t>
  </si>
  <si>
    <t>Glavni program: DJEČJI VRTIĆ "CVRKUTIĆ" OROSLAVJE</t>
  </si>
  <si>
    <t>Program: REDOVNA DJELATNOST DJEČJEG VRTIĆA</t>
  </si>
  <si>
    <t>Aktivnost: Odgojno i  administrativno tehničko osoblje</t>
  </si>
  <si>
    <t>Aktivnost: Redovna djelatnost Dječjeg vrtića</t>
  </si>
  <si>
    <t>Program: Izgradnja dječjeg vrtića</t>
  </si>
  <si>
    <t xml:space="preserve">Aktivnost: Otplata glavnice kredita za izgradnju Dječjeg vrtića </t>
  </si>
  <si>
    <t>Kapitalni projekt: Izgradnja dječjeg vrtića</t>
  </si>
  <si>
    <t>GLAVA 00203 GRADSKA KNJIŽNICA OROSLAVJE</t>
  </si>
  <si>
    <t>N01</t>
  </si>
  <si>
    <t>Glavni program: GRADSKA KNJIŽNICA OROSLAVJE</t>
  </si>
  <si>
    <t>Program: REDOVNA DJELATNOST GRADSKE KNJIŽNICE</t>
  </si>
  <si>
    <t>Aktivnost: Administrativno, stručno osoblje</t>
  </si>
  <si>
    <t>4223</t>
  </si>
  <si>
    <t>Oprema za održavanje i zaštitu</t>
  </si>
  <si>
    <t>Aktivnost: Redovna djelatnost Gradske knjižnice</t>
  </si>
  <si>
    <t>GLAVA 00204 OTVORENO UČILIŠTE OROSLAVJE</t>
  </si>
  <si>
    <t>P01</t>
  </si>
  <si>
    <t>Glavni program: OTVORENO UČILIŠTE OROSLAVJE</t>
  </si>
  <si>
    <t>Program: REDOVNA DJELATNOST OTVORENOG UČILIŠTA</t>
  </si>
  <si>
    <t>Aktivnost: Redovna djelatnost Otvorenog učilišta</t>
  </si>
  <si>
    <t>Nabava opreme za prikupljanje otpada</t>
  </si>
  <si>
    <t>Savjetodavne usluge u području zaštite okoliša i gospodarenja otpadom</t>
  </si>
  <si>
    <t>Financiranje rada trećeg odgajatelja - osobnog asistenta</t>
  </si>
  <si>
    <t xml:space="preserve">Otplata glavnice kredita za izgradnju Dječjeg vrtića </t>
  </si>
  <si>
    <t>Politika za mlade-Lokalniu program za mlade</t>
  </si>
  <si>
    <t>3/2</t>
  </si>
  <si>
    <t>RAZDJEL 002 GLAVA00201 Program  1004</t>
  </si>
  <si>
    <t>RAZDJEL 002 GLAVA00201 Program  1005</t>
  </si>
  <si>
    <t>RAZDJEL 002 GLAVA00201 Program  1003</t>
  </si>
  <si>
    <t>RAZDJEL 002 GLAVA00201 Program  1009</t>
  </si>
  <si>
    <t>RAZDJEL 002 GLAVA00201 Program  1010</t>
  </si>
  <si>
    <t>RAZDJEL 002 GLAVA00201 Program  1011</t>
  </si>
  <si>
    <t>RAZDJEL 002 GLAVA00201 Program  1012</t>
  </si>
  <si>
    <t>RAZDJEL 002 GLAVA00201 Program  1017</t>
  </si>
  <si>
    <t>RAZDJEL 002 GLAVA00201 Program  1008</t>
  </si>
  <si>
    <t>RAZDJEL 002 GLAVA00201 Program  1013</t>
  </si>
  <si>
    <t>RAZDJEL 002 GLAVA00201 Program  1015</t>
  </si>
  <si>
    <t>RAZDJEL 002 GLAVA00201 Program  1016</t>
  </si>
  <si>
    <t>RAZDJEL 002 GLAVA00201 Program  1001</t>
  </si>
  <si>
    <t xml:space="preserve">RAZDJEL 002 GLAVA00201 Program  1002 </t>
  </si>
  <si>
    <t>RAZDJEL 002 GLAVA00201 Program  1006</t>
  </si>
  <si>
    <t>RAZDJEL 002 GLAVA00201 Program  1007</t>
  </si>
  <si>
    <t>RAZDJEL 001 GLAVA00101 Program  1002</t>
  </si>
  <si>
    <t>RAZDJEL 001 GLAVA00101 Program  1001</t>
  </si>
  <si>
    <t>RAZDJEL 002 GLAVA00204 Program  1001</t>
  </si>
  <si>
    <t>RAZDJEL 002 GLAVA00203 Program  1001</t>
  </si>
  <si>
    <t>Izgradnja širokopojasne infrastrukture pristupu interneta</t>
  </si>
  <si>
    <t>Polugodišnji izvještaj o izvršenju proračuna grada Oroslavja objavit će se u Službenom glasniku Krapinsko zagorske županije.</t>
  </si>
  <si>
    <t>RAZDJEL 002 GLAVA00202 Program  1001</t>
  </si>
  <si>
    <t>RAZDJEL 002 GLAVA00202 Program  1002</t>
  </si>
  <si>
    <t xml:space="preserve">Temeljem članka 112. Zakona o proračunu ("Narodne novine" br. 87/08.,  136/12. i 15/15) i članka  32. Statuta grada Oroslavja (Službeni glasnik </t>
  </si>
  <si>
    <t>Polugodišnji izvještaj o izvršenju proračuna  grada Oroslavja za razdoblje od 01.01. do 30.06.2020. godine sastoji se od:</t>
  </si>
  <si>
    <t>Izvorni plan</t>
  </si>
  <si>
    <t xml:space="preserve">Tekući plan </t>
  </si>
  <si>
    <t>021-04/17-01/01</t>
  </si>
  <si>
    <t>2113/01-01/01-20-26</t>
  </si>
  <si>
    <t>Oroslavje, 29.10.2020.</t>
  </si>
  <si>
    <t xml:space="preserve"> Krapinsko-zagorske županije br.16/09. i 13/13.) Gradsko vijeće na 26.  sjednici održanoj 29.10.2020.  godine donijelo je</t>
  </si>
  <si>
    <t>Rashodi i izdaci u ukupnom iznosu od  8.830.222,92  prikazani su u Posebnom dijelu Proračuna izvršenja po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</si>
</sst>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0.00000"/>
    <numFmt numFmtId="171" formatCode="0.0000"/>
    <numFmt numFmtId="172" formatCode="0.000"/>
    <numFmt numFmtId="173" formatCode="[$-41A]d\.\ mmmm\ yyyy\."/>
    <numFmt numFmtId="174" formatCode="#,##0.00\ &quot;kn&quot;"/>
    <numFmt numFmtId="175" formatCode="#,##0.0"/>
    <numFmt numFmtId="176" formatCode="_(* #,##0.00_);_(* \(#,##0.00\);_(* &quot;-&quot;??_);_(@_)"/>
    <numFmt numFmtId="177" formatCode="_-* #,##0.0\ _k_n_-;\-* #,##0.0\ _k_n_-;_-* &quot;-&quot;??\ _k_n_-;_-@_-"/>
    <numFmt numFmtId="178" formatCode="_-* #,##0\ _k_n_-;\-* #,##0\ _k_n_-;_-* &quot;-&quot;??\ _k_n_-;_-@_-"/>
    <numFmt numFmtId="179" formatCode="_-* #,##0.000\ _k_n_-;\-* #,##0.000\ _k_n_-;_-* &quot;-&quot;??\ _k_n_-;_-@_-"/>
    <numFmt numFmtId="180" formatCode="0.0000000"/>
    <numFmt numFmtId="181" formatCode="0.000000"/>
    <numFmt numFmtId="182" formatCode="0.00##\%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"/>
      <name val="Arial"/>
      <family val="2"/>
    </font>
    <font>
      <b/>
      <sz val="6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lbertus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b/>
      <i/>
      <sz val="16"/>
      <color indexed="8"/>
      <name val="Calibri"/>
      <family val="2"/>
    </font>
    <font>
      <b/>
      <sz val="12"/>
      <name val="Calibri"/>
      <family val="2"/>
    </font>
    <font>
      <sz val="7"/>
      <color indexed="9"/>
      <name val="Calibri"/>
      <family val="2"/>
    </font>
    <font>
      <sz val="7"/>
      <name val="Calibri"/>
      <family val="2"/>
    </font>
    <font>
      <b/>
      <sz val="9"/>
      <color indexed="63"/>
      <name val="Calibri"/>
      <family val="2"/>
    </font>
    <font>
      <sz val="6"/>
      <color indexed="9"/>
      <name val="Calibri"/>
      <family val="2"/>
    </font>
    <font>
      <b/>
      <sz val="6"/>
      <color indexed="8"/>
      <name val="Calibri"/>
      <family val="2"/>
    </font>
    <font>
      <b/>
      <sz val="7"/>
      <color indexed="9"/>
      <name val="Calibri"/>
      <family val="2"/>
    </font>
    <font>
      <b/>
      <sz val="8"/>
      <color indexed="9"/>
      <name val="Calibri"/>
      <family val="2"/>
    </font>
    <font>
      <b/>
      <i/>
      <sz val="14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lbertus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8"/>
      <color theme="1"/>
      <name val="Calibri"/>
      <family val="2"/>
    </font>
    <font>
      <b/>
      <i/>
      <sz val="16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0"/>
      <name val="Calibri"/>
      <family val="2"/>
    </font>
    <font>
      <b/>
      <sz val="6"/>
      <color theme="1"/>
      <name val="Calibri"/>
      <family val="2"/>
    </font>
    <font>
      <sz val="9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 tint="0.3499900102615356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>
        <color theme="4" tint="0.39998000860214233"/>
      </left>
      <right style="thin">
        <color theme="4" tint="0.39998000860214233"/>
      </right>
      <top/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/>
      <bottom/>
    </border>
    <border>
      <left/>
      <right style="thin"/>
      <top/>
      <bottom/>
    </border>
    <border>
      <left style="thin"/>
      <right style="thin"/>
      <top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20" borderId="1" applyNumberFormat="0" applyFont="0" applyAlignment="0" applyProtection="0"/>
    <xf numFmtId="0" fontId="60" fillId="21" borderId="0" applyNumberFormat="0" applyBorder="0" applyAlignment="0" applyProtection="0"/>
    <xf numFmtId="0" fontId="61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2" fillId="28" borderId="2" applyNumberFormat="0" applyAlignment="0" applyProtection="0"/>
    <xf numFmtId="0" fontId="63" fillId="28" borderId="3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1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5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 horizontal="left"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left" vertical="center"/>
      <protection/>
    </xf>
    <xf numFmtId="0" fontId="36" fillId="0" borderId="0" xfId="51" applyFont="1" applyAlignment="1">
      <alignment vertical="center"/>
      <protection/>
    </xf>
    <xf numFmtId="49" fontId="37" fillId="0" borderId="0" xfId="51" applyNumberFormat="1" applyFont="1" applyAlignment="1">
      <alignment vertical="center"/>
      <protection/>
    </xf>
    <xf numFmtId="0" fontId="37" fillId="0" borderId="0" xfId="51" applyFont="1" applyAlignment="1">
      <alignment vertical="center"/>
      <protection/>
    </xf>
    <xf numFmtId="0" fontId="79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38" fillId="0" borderId="0" xfId="51" applyFont="1" applyAlignment="1">
      <alignment vertical="center"/>
      <protection/>
    </xf>
    <xf numFmtId="0" fontId="36" fillId="0" borderId="0" xfId="51" applyFont="1" applyAlignment="1">
      <alignment horizontal="left" vertical="center"/>
      <protection/>
    </xf>
    <xf numFmtId="0" fontId="39" fillId="0" borderId="0" xfId="52" applyFont="1">
      <alignment/>
      <protection/>
    </xf>
    <xf numFmtId="0" fontId="79" fillId="33" borderId="0" xfId="0" applyFont="1" applyFill="1" applyAlignment="1">
      <alignment/>
    </xf>
    <xf numFmtId="0" fontId="40" fillId="34" borderId="0" xfId="52" applyFont="1" applyFill="1" applyAlignment="1">
      <alignment horizontal="left"/>
      <protection/>
    </xf>
    <xf numFmtId="0" fontId="40" fillId="34" borderId="0" xfId="52" applyFont="1" applyFill="1" applyAlignment="1">
      <alignment horizontal="left"/>
      <protection/>
    </xf>
    <xf numFmtId="0" fontId="40" fillId="34" borderId="0" xfId="52" applyFont="1" applyFill="1">
      <alignment/>
      <protection/>
    </xf>
    <xf numFmtId="0" fontId="40" fillId="0" borderId="0" xfId="52" applyFont="1">
      <alignment/>
      <protection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 horizontal="center"/>
    </xf>
    <xf numFmtId="0" fontId="82" fillId="0" borderId="0" xfId="0" applyFont="1" applyAlignment="1">
      <alignment/>
    </xf>
    <xf numFmtId="0" fontId="80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" fontId="85" fillId="0" borderId="0" xfId="0" applyNumberFormat="1" applyFont="1" applyAlignment="1">
      <alignment/>
    </xf>
    <xf numFmtId="0" fontId="80" fillId="0" borderId="0" xfId="0" applyFont="1" applyAlignment="1">
      <alignment/>
    </xf>
    <xf numFmtId="0" fontId="36" fillId="0" borderId="0" xfId="52" applyFont="1">
      <alignment/>
      <protection/>
    </xf>
    <xf numFmtId="43" fontId="36" fillId="0" borderId="0" xfId="65" applyFont="1" applyAlignment="1">
      <alignment/>
    </xf>
    <xf numFmtId="0" fontId="77" fillId="33" borderId="10" xfId="0" applyFont="1" applyFill="1" applyBorder="1" applyAlignment="1">
      <alignment horizontal="center" wrapText="1"/>
    </xf>
    <xf numFmtId="0" fontId="77" fillId="33" borderId="11" xfId="0" applyFont="1" applyFill="1" applyBorder="1" applyAlignment="1">
      <alignment horizontal="center" wrapText="1"/>
    </xf>
    <xf numFmtId="0" fontId="77" fillId="33" borderId="12" xfId="0" applyFont="1" applyFill="1" applyBorder="1" applyAlignment="1">
      <alignment horizontal="center" wrapText="1"/>
    </xf>
    <xf numFmtId="0" fontId="77" fillId="33" borderId="13" xfId="0" applyFont="1" applyFill="1" applyBorder="1" applyAlignment="1">
      <alignment horizontal="center" wrapText="1"/>
    </xf>
    <xf numFmtId="4" fontId="77" fillId="0" borderId="10" xfId="0" applyNumberFormat="1" applyFont="1" applyBorder="1" applyAlignment="1">
      <alignment/>
    </xf>
    <xf numFmtId="4" fontId="77" fillId="0" borderId="14" xfId="0" applyNumberFormat="1" applyFont="1" applyBorder="1" applyAlignment="1">
      <alignment/>
    </xf>
    <xf numFmtId="4" fontId="77" fillId="0" borderId="12" xfId="0" applyNumberFormat="1" applyFont="1" applyBorder="1" applyAlignment="1">
      <alignment/>
    </xf>
    <xf numFmtId="4" fontId="77" fillId="0" borderId="15" xfId="0" applyNumberFormat="1" applyFont="1" applyBorder="1" applyAlignment="1">
      <alignment/>
    </xf>
    <xf numFmtId="4" fontId="77" fillId="0" borderId="16" xfId="0" applyNumberFormat="1" applyFont="1" applyBorder="1" applyAlignment="1">
      <alignment/>
    </xf>
    <xf numFmtId="4" fontId="77" fillId="0" borderId="17" xfId="0" applyNumberFormat="1" applyFont="1" applyBorder="1" applyAlignment="1">
      <alignment/>
    </xf>
    <xf numFmtId="43" fontId="36" fillId="0" borderId="0" xfId="65" applyFont="1" applyAlignment="1">
      <alignment/>
    </xf>
    <xf numFmtId="0" fontId="36" fillId="0" borderId="16" xfId="52" applyFont="1" applyBorder="1">
      <alignment/>
      <protection/>
    </xf>
    <xf numFmtId="0" fontId="80" fillId="0" borderId="0" xfId="0" applyFont="1" applyAlignment="1">
      <alignment horizontal="center"/>
    </xf>
    <xf numFmtId="0" fontId="36" fillId="0" borderId="14" xfId="52" applyFont="1" applyBorder="1">
      <alignment/>
      <protection/>
    </xf>
    <xf numFmtId="0" fontId="36" fillId="0" borderId="15" xfId="52" applyFont="1" applyBorder="1">
      <alignment/>
      <protection/>
    </xf>
    <xf numFmtId="0" fontId="38" fillId="34" borderId="0" xfId="52" applyFont="1" applyFill="1">
      <alignment/>
      <protection/>
    </xf>
    <xf numFmtId="0" fontId="7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6" fillId="35" borderId="0" xfId="0" applyFont="1" applyFill="1" applyAlignment="1">
      <alignment/>
    </xf>
    <xf numFmtId="0" fontId="46" fillId="35" borderId="0" xfId="0" applyFont="1" applyFill="1" applyAlignment="1">
      <alignment vertical="top"/>
    </xf>
    <xf numFmtId="0" fontId="46" fillId="35" borderId="0" xfId="0" applyFont="1" applyFill="1" applyAlignment="1">
      <alignment horizontal="right"/>
    </xf>
    <xf numFmtId="4" fontId="3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79" fillId="33" borderId="0" xfId="0" applyFont="1" applyFill="1" applyAlignment="1">
      <alignment horizontal="center"/>
    </xf>
    <xf numFmtId="0" fontId="86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6" borderId="17" xfId="0" applyFill="1" applyBorder="1" applyAlignment="1">
      <alignment horizontal="left" vertical="center"/>
    </xf>
    <xf numFmtId="0" fontId="39" fillId="36" borderId="18" xfId="0" applyFont="1" applyFill="1" applyBorder="1" applyAlignment="1">
      <alignment horizontal="left" vertical="center"/>
    </xf>
    <xf numFmtId="0" fontId="5" fillId="10" borderId="0" xfId="0" applyFont="1" applyFill="1" applyAlignment="1">
      <alignment/>
    </xf>
    <xf numFmtId="0" fontId="5" fillId="10" borderId="0" xfId="0" applyFont="1" applyFill="1" applyAlignment="1">
      <alignment vertical="top"/>
    </xf>
    <xf numFmtId="0" fontId="38" fillId="10" borderId="0" xfId="0" applyFont="1" applyFill="1" applyAlignment="1">
      <alignment/>
    </xf>
    <xf numFmtId="0" fontId="38" fillId="10" borderId="0" xfId="0" applyFont="1" applyFill="1" applyAlignment="1">
      <alignment horizontal="right"/>
    </xf>
    <xf numFmtId="0" fontId="36" fillId="10" borderId="0" xfId="0" applyFont="1" applyFill="1" applyAlignment="1">
      <alignment vertical="top"/>
    </xf>
    <xf numFmtId="0" fontId="75" fillId="10" borderId="0" xfId="0" applyFont="1" applyFill="1" applyAlignment="1">
      <alignment/>
    </xf>
    <xf numFmtId="0" fontId="31" fillId="35" borderId="0" xfId="0" applyFont="1" applyFill="1" applyAlignment="1">
      <alignment/>
    </xf>
    <xf numFmtId="0" fontId="0" fillId="10" borderId="0" xfId="0" applyFill="1" applyAlignment="1">
      <alignment vertical="top"/>
    </xf>
    <xf numFmtId="0" fontId="8" fillId="37" borderId="0" xfId="0" applyFont="1" applyFill="1" applyAlignment="1">
      <alignment/>
    </xf>
    <xf numFmtId="4" fontId="8" fillId="37" borderId="0" xfId="0" applyNumberFormat="1" applyFont="1" applyFill="1" applyAlignment="1">
      <alignment/>
    </xf>
    <xf numFmtId="0" fontId="8" fillId="38" borderId="0" xfId="0" applyFont="1" applyFill="1" applyAlignment="1">
      <alignment/>
    </xf>
    <xf numFmtId="4" fontId="8" fillId="38" borderId="0" xfId="0" applyNumberFormat="1" applyFont="1" applyFill="1" applyAlignment="1">
      <alignment/>
    </xf>
    <xf numFmtId="0" fontId="78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43" fontId="36" fillId="0" borderId="0" xfId="65" applyFont="1" applyAlignment="1">
      <alignment horizontal="right"/>
    </xf>
    <xf numFmtId="0" fontId="36" fillId="0" borderId="0" xfId="52" applyFont="1" applyAlignment="1">
      <alignment horizontal="right"/>
      <protection/>
    </xf>
    <xf numFmtId="0" fontId="77" fillId="33" borderId="10" xfId="0" applyFont="1" applyFill="1" applyBorder="1" applyAlignment="1">
      <alignment horizontal="right"/>
    </xf>
    <xf numFmtId="0" fontId="77" fillId="33" borderId="19" xfId="0" applyFont="1" applyFill="1" applyBorder="1" applyAlignment="1">
      <alignment horizontal="right"/>
    </xf>
    <xf numFmtId="0" fontId="77" fillId="33" borderId="12" xfId="0" applyFont="1" applyFill="1" applyBorder="1" applyAlignment="1">
      <alignment horizontal="right"/>
    </xf>
    <xf numFmtId="0" fontId="77" fillId="33" borderId="20" xfId="0" applyFont="1" applyFill="1" applyBorder="1" applyAlignment="1">
      <alignment horizontal="right"/>
    </xf>
    <xf numFmtId="0" fontId="78" fillId="0" borderId="0" xfId="0" applyFont="1" applyAlignment="1">
      <alignment horizontal="right"/>
    </xf>
    <xf numFmtId="4" fontId="77" fillId="0" borderId="0" xfId="0" applyNumberFormat="1" applyFont="1" applyAlignment="1">
      <alignment horizontal="right"/>
    </xf>
    <xf numFmtId="0" fontId="77" fillId="0" borderId="0" xfId="0" applyFont="1" applyAlignment="1">
      <alignment horizontal="right"/>
    </xf>
    <xf numFmtId="4" fontId="77" fillId="0" borderId="16" xfId="0" applyNumberFormat="1" applyFont="1" applyBorder="1" applyAlignment="1">
      <alignment horizontal="right"/>
    </xf>
    <xf numFmtId="43" fontId="36" fillId="0" borderId="0" xfId="65" applyFont="1" applyAlignment="1">
      <alignment horizontal="right"/>
    </xf>
    <xf numFmtId="43" fontId="36" fillId="0" borderId="0" xfId="65" applyFont="1" applyAlignment="1">
      <alignment horizontal="right"/>
    </xf>
    <xf numFmtId="0" fontId="75" fillId="10" borderId="0" xfId="0" applyFont="1" applyFill="1" applyAlignment="1">
      <alignment horizontal="right"/>
    </xf>
    <xf numFmtId="0" fontId="80" fillId="0" borderId="0" xfId="0" applyFont="1" applyAlignment="1">
      <alignment horizontal="right"/>
    </xf>
    <xf numFmtId="4" fontId="36" fillId="0" borderId="0" xfId="0" applyNumberFormat="1" applyFont="1" applyAlignment="1">
      <alignment/>
    </xf>
    <xf numFmtId="43" fontId="36" fillId="0" borderId="17" xfId="65" applyFont="1" applyBorder="1" applyAlignment="1">
      <alignment/>
    </xf>
    <xf numFmtId="43" fontId="36" fillId="0" borderId="16" xfId="65" applyFont="1" applyBorder="1" applyAlignment="1">
      <alignment/>
    </xf>
    <xf numFmtId="4" fontId="78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6" fillId="39" borderId="21" xfId="52" applyFont="1" applyFill="1" applyBorder="1">
      <alignment/>
      <protection/>
    </xf>
    <xf numFmtId="4" fontId="77" fillId="39" borderId="21" xfId="0" applyNumberFormat="1" applyFont="1" applyFill="1" applyBorder="1" applyAlignment="1">
      <alignment/>
    </xf>
    <xf numFmtId="0" fontId="36" fillId="39" borderId="15" xfId="52" applyFont="1" applyFill="1" applyBorder="1">
      <alignment/>
      <protection/>
    </xf>
    <xf numFmtId="4" fontId="77" fillId="39" borderId="15" xfId="0" applyNumberFormat="1" applyFont="1" applyFill="1" applyBorder="1" applyAlignment="1">
      <alignment/>
    </xf>
    <xf numFmtId="0" fontId="40" fillId="40" borderId="15" xfId="52" applyFont="1" applyFill="1" applyBorder="1">
      <alignment/>
      <protection/>
    </xf>
    <xf numFmtId="4" fontId="77" fillId="40" borderId="15" xfId="0" applyNumberFormat="1" applyFont="1" applyFill="1" applyBorder="1" applyAlignment="1">
      <alignment/>
    </xf>
    <xf numFmtId="0" fontId="40" fillId="40" borderId="16" xfId="52" applyFont="1" applyFill="1" applyBorder="1">
      <alignment/>
      <protection/>
    </xf>
    <xf numFmtId="4" fontId="77" fillId="40" borderId="17" xfId="0" applyNumberFormat="1" applyFont="1" applyFill="1" applyBorder="1" applyAlignment="1">
      <alignment/>
    </xf>
    <xf numFmtId="4" fontId="77" fillId="40" borderId="16" xfId="0" applyNumberFormat="1" applyFont="1" applyFill="1" applyBorder="1" applyAlignment="1">
      <alignment/>
    </xf>
    <xf numFmtId="4" fontId="77" fillId="40" borderId="16" xfId="0" applyNumberFormat="1" applyFont="1" applyFill="1" applyBorder="1" applyAlignment="1">
      <alignment horizontal="right"/>
    </xf>
    <xf numFmtId="0" fontId="38" fillId="40" borderId="16" xfId="52" applyFont="1" applyFill="1" applyBorder="1">
      <alignment/>
      <protection/>
    </xf>
    <xf numFmtId="43" fontId="38" fillId="40" borderId="17" xfId="65" applyFont="1" applyFill="1" applyBorder="1" applyAlignment="1">
      <alignment/>
    </xf>
    <xf numFmtId="43" fontId="38" fillId="40" borderId="16" xfId="65" applyFont="1" applyFill="1" applyBorder="1" applyAlignment="1">
      <alignment/>
    </xf>
    <xf numFmtId="0" fontId="36" fillId="0" borderId="0" xfId="0" applyFont="1" applyAlignment="1">
      <alignment horizontal="right"/>
    </xf>
    <xf numFmtId="0" fontId="46" fillId="41" borderId="0" xfId="0" applyFont="1" applyFill="1" applyAlignment="1">
      <alignment horizontal="right"/>
    </xf>
    <xf numFmtId="0" fontId="38" fillId="42" borderId="0" xfId="0" applyFont="1" applyFill="1" applyAlignment="1">
      <alignment horizontal="right"/>
    </xf>
    <xf numFmtId="4" fontId="36" fillId="0" borderId="0" xfId="0" applyNumberFormat="1" applyFont="1" applyAlignment="1">
      <alignment horizontal="right"/>
    </xf>
    <xf numFmtId="44" fontId="36" fillId="0" borderId="0" xfId="61" applyFont="1" applyAlignment="1">
      <alignment horizontal="right"/>
    </xf>
    <xf numFmtId="0" fontId="36" fillId="10" borderId="0" xfId="0" applyFont="1" applyFill="1" applyAlignment="1">
      <alignment horizontal="right"/>
    </xf>
    <xf numFmtId="0" fontId="38" fillId="0" borderId="0" xfId="0" applyFont="1" applyAlignment="1">
      <alignment horizontal="right"/>
    </xf>
    <xf numFmtId="0" fontId="78" fillId="0" borderId="0" xfId="0" applyFont="1" applyAlignment="1">
      <alignment/>
    </xf>
    <xf numFmtId="0" fontId="46" fillId="43" borderId="0" xfId="0" applyFont="1" applyFill="1" applyAlignment="1">
      <alignment/>
    </xf>
    <xf numFmtId="4" fontId="46" fillId="43" borderId="0" xfId="0" applyNumberFormat="1" applyFont="1" applyFill="1" applyAlignment="1">
      <alignment/>
    </xf>
    <xf numFmtId="0" fontId="46" fillId="43" borderId="0" xfId="0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8" fillId="38" borderId="0" xfId="0" applyFont="1" applyFill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77" fillId="33" borderId="14" xfId="0" applyFont="1" applyFill="1" applyBorder="1" applyAlignment="1">
      <alignment/>
    </xf>
    <xf numFmtId="0" fontId="77" fillId="33" borderId="11" xfId="0" applyFont="1" applyFill="1" applyBorder="1" applyAlignment="1">
      <alignment horizontal="center"/>
    </xf>
    <xf numFmtId="0" fontId="77" fillId="33" borderId="15" xfId="0" applyFont="1" applyFill="1" applyBorder="1" applyAlignment="1">
      <alignment/>
    </xf>
    <xf numFmtId="0" fontId="77" fillId="33" borderId="13" xfId="0" applyFont="1" applyFill="1" applyBorder="1" applyAlignment="1">
      <alignment/>
    </xf>
    <xf numFmtId="0" fontId="38" fillId="44" borderId="0" xfId="0" applyFont="1" applyFill="1" applyAlignment="1">
      <alignment horizontal="right"/>
    </xf>
    <xf numFmtId="0" fontId="79" fillId="0" borderId="0" xfId="0" applyFont="1" applyAlignment="1">
      <alignment horizontal="right"/>
    </xf>
    <xf numFmtId="0" fontId="82" fillId="0" borderId="0" xfId="0" applyFont="1" applyAlignment="1">
      <alignment horizontal="right"/>
    </xf>
    <xf numFmtId="4" fontId="85" fillId="0" borderId="0" xfId="0" applyNumberFormat="1" applyFont="1" applyAlignment="1">
      <alignment horizontal="right"/>
    </xf>
    <xf numFmtId="0" fontId="8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8" fillId="0" borderId="0" xfId="0" applyFont="1" applyAlignment="1">
      <alignment horizontal="left"/>
    </xf>
    <xf numFmtId="0" fontId="47" fillId="45" borderId="0" xfId="0" applyFont="1" applyFill="1" applyAlignment="1">
      <alignment horizontal="right"/>
    </xf>
    <xf numFmtId="0" fontId="10" fillId="46" borderId="0" xfId="0" applyFont="1" applyFill="1" applyAlignment="1">
      <alignment horizontal="right"/>
    </xf>
    <xf numFmtId="0" fontId="10" fillId="47" borderId="0" xfId="0" applyFont="1" applyFill="1" applyAlignment="1">
      <alignment horizontal="right"/>
    </xf>
    <xf numFmtId="0" fontId="87" fillId="0" borderId="0" xfId="0" applyFont="1" applyAlignment="1">
      <alignment/>
    </xf>
    <xf numFmtId="0" fontId="8" fillId="42" borderId="0" xfId="0" applyFont="1" applyFill="1" applyAlignment="1">
      <alignment/>
    </xf>
    <xf numFmtId="4" fontId="8" fillId="42" borderId="0" xfId="0" applyNumberFormat="1" applyFont="1" applyFill="1" applyAlignment="1">
      <alignment/>
    </xf>
    <xf numFmtId="0" fontId="8" fillId="42" borderId="0" xfId="0" applyFont="1" applyFill="1" applyAlignment="1">
      <alignment horizontal="right"/>
    </xf>
    <xf numFmtId="0" fontId="8" fillId="44" borderId="0" xfId="0" applyFont="1" applyFill="1" applyAlignment="1">
      <alignment/>
    </xf>
    <xf numFmtId="4" fontId="8" fillId="44" borderId="0" xfId="0" applyNumberFormat="1" applyFont="1" applyFill="1" applyAlignment="1">
      <alignment/>
    </xf>
    <xf numFmtId="0" fontId="8" fillId="44" borderId="0" xfId="0" applyFont="1" applyFill="1" applyAlignment="1">
      <alignment horizontal="right"/>
    </xf>
    <xf numFmtId="0" fontId="12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49" fillId="0" borderId="0" xfId="0" applyFont="1" applyAlignment="1">
      <alignment/>
    </xf>
    <xf numFmtId="0" fontId="84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37" fillId="0" borderId="0" xfId="0" applyFont="1" applyAlignment="1">
      <alignment/>
    </xf>
    <xf numFmtId="0" fontId="80" fillId="0" borderId="0" xfId="0" applyFont="1" applyAlignment="1">
      <alignment wrapText="1"/>
    </xf>
    <xf numFmtId="0" fontId="90" fillId="48" borderId="22" xfId="0" applyFont="1" applyFill="1" applyBorder="1" applyAlignment="1">
      <alignment horizontal="center" wrapText="1"/>
    </xf>
    <xf numFmtId="0" fontId="90" fillId="48" borderId="23" xfId="0" applyFont="1" applyFill="1" applyBorder="1" applyAlignment="1">
      <alignment horizontal="center" wrapText="1"/>
    </xf>
    <xf numFmtId="0" fontId="90" fillId="48" borderId="24" xfId="0" applyFont="1" applyFill="1" applyBorder="1" applyAlignment="1">
      <alignment horizontal="center" wrapText="1"/>
    </xf>
    <xf numFmtId="0" fontId="90" fillId="48" borderId="25" xfId="0" applyFont="1" applyFill="1" applyBorder="1" applyAlignment="1">
      <alignment horizontal="center" wrapText="1"/>
    </xf>
    <xf numFmtId="0" fontId="38" fillId="49" borderId="0" xfId="0" applyFont="1" applyFill="1" applyAlignment="1">
      <alignment/>
    </xf>
    <xf numFmtId="0" fontId="79" fillId="49" borderId="0" xfId="0" applyFont="1" applyFill="1" applyAlignment="1">
      <alignment wrapText="1"/>
    </xf>
    <xf numFmtId="0" fontId="91" fillId="7" borderId="26" xfId="0" applyFont="1" applyFill="1" applyBorder="1" applyAlignment="1" applyProtection="1">
      <alignment horizontal="left" vertical="center" readingOrder="1"/>
      <protection locked="0"/>
    </xf>
    <xf numFmtId="165" fontId="91" fillId="7" borderId="26" xfId="63" applyFont="1" applyFill="1" applyBorder="1" applyAlignment="1" applyProtection="1">
      <alignment horizontal="left" vertical="center" readingOrder="1"/>
      <protection locked="0"/>
    </xf>
    <xf numFmtId="0" fontId="13" fillId="0" borderId="27" xfId="0" applyFont="1" applyBorder="1" applyAlignment="1">
      <alignment horizontal="center" vertical="center" textRotation="90" wrapText="1"/>
    </xf>
    <xf numFmtId="0" fontId="88" fillId="0" borderId="27" xfId="0" applyFont="1" applyBorder="1" applyAlignment="1" applyProtection="1">
      <alignment horizontal="left" vertical="center" wrapText="1" readingOrder="1"/>
      <protection locked="0"/>
    </xf>
    <xf numFmtId="0" fontId="88" fillId="0" borderId="28" xfId="0" applyFont="1" applyBorder="1" applyAlignment="1" applyProtection="1">
      <alignment horizontal="left" vertical="center" wrapText="1" readingOrder="1"/>
      <protection locked="0"/>
    </xf>
    <xf numFmtId="0" fontId="88" fillId="0" borderId="29" xfId="0" applyFont="1" applyBorder="1" applyAlignment="1" applyProtection="1">
      <alignment horizontal="left" vertical="center" wrapText="1" readingOrder="1"/>
      <protection locked="0"/>
    </xf>
    <xf numFmtId="0" fontId="88" fillId="0" borderId="16" xfId="0" applyFont="1" applyBorder="1" applyAlignment="1" applyProtection="1">
      <alignment horizontal="left" vertical="center" wrapText="1" readingOrder="1"/>
      <protection locked="0"/>
    </xf>
    <xf numFmtId="0" fontId="88" fillId="0" borderId="12" xfId="0" applyFont="1" applyBorder="1" applyAlignment="1" applyProtection="1">
      <alignment horizontal="left" vertical="center" wrapText="1" readingOrder="1"/>
      <protection locked="0"/>
    </xf>
    <xf numFmtId="0" fontId="88" fillId="0" borderId="10" xfId="0" applyFont="1" applyBorder="1" applyAlignment="1">
      <alignment wrapText="1"/>
    </xf>
    <xf numFmtId="0" fontId="88" fillId="0" borderId="10" xfId="0" applyFont="1" applyBorder="1" applyAlignment="1">
      <alignment horizontal="center" vertical="center" wrapText="1"/>
    </xf>
    <xf numFmtId="0" fontId="88" fillId="0" borderId="27" xfId="0" applyFont="1" applyBorder="1" applyAlignment="1">
      <alignment wrapText="1"/>
    </xf>
    <xf numFmtId="0" fontId="88" fillId="0" borderId="0" xfId="0" applyFont="1" applyAlignment="1">
      <alignment horizontal="center" vertical="center" textRotation="90" wrapText="1"/>
    </xf>
    <xf numFmtId="0" fontId="88" fillId="0" borderId="0" xfId="0" applyFont="1" applyAlignment="1" applyProtection="1">
      <alignment horizontal="left" vertical="center" wrapText="1" readingOrder="1"/>
      <protection locked="0"/>
    </xf>
    <xf numFmtId="0" fontId="37" fillId="49" borderId="0" xfId="0" applyFont="1" applyFill="1" applyAlignment="1">
      <alignment/>
    </xf>
    <xf numFmtId="165" fontId="91" fillId="7" borderId="16" xfId="63" applyFont="1" applyFill="1" applyBorder="1" applyAlignment="1" applyProtection="1">
      <alignment horizontal="left" vertical="center" readingOrder="1"/>
      <protection locked="0"/>
    </xf>
    <xf numFmtId="0" fontId="88" fillId="0" borderId="17" xfId="0" applyFont="1" applyBorder="1" applyAlignment="1" applyProtection="1">
      <alignment horizontal="left" vertical="center" wrapText="1" readingOrder="1"/>
      <protection locked="0"/>
    </xf>
    <xf numFmtId="0" fontId="88" fillId="0" borderId="16" xfId="0" applyFont="1" applyBorder="1" applyAlignment="1">
      <alignment wrapText="1"/>
    </xf>
    <xf numFmtId="0" fontId="88" fillId="0" borderId="17" xfId="0" applyFont="1" applyBorder="1" applyAlignment="1">
      <alignment wrapText="1"/>
    </xf>
    <xf numFmtId="0" fontId="91" fillId="7" borderId="0" xfId="0" applyFont="1" applyFill="1" applyAlignment="1" applyProtection="1">
      <alignment horizontal="left" vertical="center" readingOrder="1"/>
      <protection locked="0"/>
    </xf>
    <xf numFmtId="0" fontId="14" fillId="0" borderId="0" xfId="0" applyFont="1" applyAlignment="1">
      <alignment/>
    </xf>
    <xf numFmtId="0" fontId="91" fillId="7" borderId="0" xfId="0" applyFont="1" applyFill="1" applyAlignment="1" applyProtection="1">
      <alignment horizontal="left" vertical="center" wrapText="1" readingOrder="1"/>
      <protection locked="0"/>
    </xf>
    <xf numFmtId="0" fontId="77" fillId="0" borderId="0" xfId="0" applyFont="1" applyAlignment="1">
      <alignment horizontal="center" vertical="center" textRotation="90" wrapText="1"/>
    </xf>
    <xf numFmtId="0" fontId="88" fillId="0" borderId="0" xfId="0" applyFont="1" applyAlignment="1">
      <alignment wrapText="1"/>
    </xf>
    <xf numFmtId="0" fontId="51" fillId="0" borderId="16" xfId="0" applyFont="1" applyBorder="1" applyAlignment="1">
      <alignment wrapText="1"/>
    </xf>
    <xf numFmtId="0" fontId="77" fillId="0" borderId="0" xfId="0" applyFont="1" applyAlignment="1">
      <alignment horizontal="left" vertical="center" textRotation="90"/>
    </xf>
    <xf numFmtId="0" fontId="79" fillId="0" borderId="0" xfId="0" applyFont="1" applyAlignment="1">
      <alignment wrapText="1"/>
    </xf>
    <xf numFmtId="0" fontId="14" fillId="0" borderId="16" xfId="0" applyFont="1" applyBorder="1" applyAlignment="1">
      <alignment wrapText="1"/>
    </xf>
    <xf numFmtId="0" fontId="36" fillId="0" borderId="0" xfId="0" applyFont="1" applyAlignment="1">
      <alignment/>
    </xf>
    <xf numFmtId="0" fontId="38" fillId="42" borderId="0" xfId="0" applyFont="1" applyFill="1" applyAlignment="1">
      <alignment/>
    </xf>
    <xf numFmtId="0" fontId="46" fillId="41" borderId="0" xfId="0" applyFont="1" applyFill="1" applyAlignment="1">
      <alignment/>
    </xf>
    <xf numFmtId="0" fontId="38" fillId="0" borderId="0" xfId="0" applyFont="1" applyAlignment="1">
      <alignment/>
    </xf>
    <xf numFmtId="0" fontId="46" fillId="50" borderId="0" xfId="0" applyFont="1" applyFill="1" applyAlignment="1">
      <alignment horizontal="left"/>
    </xf>
    <xf numFmtId="0" fontId="38" fillId="14" borderId="0" xfId="0" applyFont="1" applyFill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51" borderId="0" xfId="0" applyFont="1" applyFill="1" applyAlignment="1">
      <alignment/>
    </xf>
    <xf numFmtId="0" fontId="3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52" borderId="0" xfId="0" applyFont="1" applyFill="1" applyAlignment="1">
      <alignment/>
    </xf>
    <xf numFmtId="165" fontId="38" fillId="0" borderId="0" xfId="63" applyFont="1" applyAlignment="1">
      <alignment horizontal="right" vertical="top"/>
    </xf>
    <xf numFmtId="165" fontId="36" fillId="0" borderId="0" xfId="63" applyFont="1" applyAlignment="1">
      <alignment horizontal="right" vertical="top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8" fillId="45" borderId="0" xfId="0" applyFont="1" applyFill="1" applyAlignment="1">
      <alignment horizontal="right"/>
    </xf>
    <xf numFmtId="2" fontId="38" fillId="45" borderId="0" xfId="0" applyNumberFormat="1" applyFont="1" applyFill="1" applyAlignment="1">
      <alignment horizontal="right"/>
    </xf>
    <xf numFmtId="0" fontId="8" fillId="46" borderId="0" xfId="0" applyFont="1" applyFill="1" applyAlignment="1">
      <alignment horizontal="right"/>
    </xf>
    <xf numFmtId="2" fontId="8" fillId="46" borderId="0" xfId="0" applyNumberFormat="1" applyFont="1" applyFill="1" applyAlignment="1">
      <alignment horizontal="right"/>
    </xf>
    <xf numFmtId="0" fontId="8" fillId="47" borderId="0" xfId="0" applyFont="1" applyFill="1" applyAlignment="1">
      <alignment horizontal="right"/>
    </xf>
    <xf numFmtId="2" fontId="8" fillId="47" borderId="0" xfId="0" applyNumberFormat="1" applyFont="1" applyFill="1" applyAlignment="1">
      <alignment horizontal="right"/>
    </xf>
    <xf numFmtId="0" fontId="38" fillId="8" borderId="0" xfId="0" applyFont="1" applyFill="1" applyAlignment="1">
      <alignment horizontal="right"/>
    </xf>
    <xf numFmtId="0" fontId="46" fillId="43" borderId="0" xfId="0" applyFont="1" applyFill="1" applyAlignment="1">
      <alignment horizontal="left"/>
    </xf>
    <xf numFmtId="0" fontId="46" fillId="50" borderId="0" xfId="0" applyFont="1" applyFill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77" fillId="0" borderId="0" xfId="0" applyFont="1" applyAlignment="1">
      <alignment horizontal="center" vertical="top"/>
    </xf>
    <xf numFmtId="0" fontId="92" fillId="0" borderId="30" xfId="0" applyFont="1" applyBorder="1" applyAlignment="1">
      <alignment horizontal="center" vertical="center" textRotation="90" wrapText="1"/>
    </xf>
    <xf numFmtId="4" fontId="77" fillId="0" borderId="14" xfId="0" applyNumberFormat="1" applyFont="1" applyBorder="1" applyAlignment="1">
      <alignment horizontal="right"/>
    </xf>
    <xf numFmtId="4" fontId="77" fillId="0" borderId="15" xfId="0" applyNumberFormat="1" applyFont="1" applyBorder="1" applyAlignment="1">
      <alignment horizontal="right"/>
    </xf>
    <xf numFmtId="4" fontId="77" fillId="39" borderId="21" xfId="0" applyNumberFormat="1" applyFont="1" applyFill="1" applyBorder="1" applyAlignment="1">
      <alignment horizontal="right"/>
    </xf>
    <xf numFmtId="4" fontId="77" fillId="39" borderId="15" xfId="0" applyNumberFormat="1" applyFont="1" applyFill="1" applyBorder="1" applyAlignment="1">
      <alignment horizontal="right"/>
    </xf>
    <xf numFmtId="4" fontId="77" fillId="40" borderId="15" xfId="0" applyNumberFormat="1" applyFont="1" applyFill="1" applyBorder="1" applyAlignment="1">
      <alignment horizontal="right"/>
    </xf>
    <xf numFmtId="0" fontId="38" fillId="45" borderId="10" xfId="0" applyFont="1" applyFill="1" applyBorder="1" applyAlignment="1">
      <alignment horizontal="center" wrapText="1"/>
    </xf>
    <xf numFmtId="0" fontId="46" fillId="53" borderId="0" xfId="0" applyFont="1" applyFill="1" applyAlignment="1">
      <alignment horizontal="right"/>
    </xf>
    <xf numFmtId="0" fontId="38" fillId="54" borderId="0" xfId="0" applyFont="1" applyFill="1" applyAlignment="1">
      <alignment horizontal="center"/>
    </xf>
    <xf numFmtId="0" fontId="38" fillId="54" borderId="0" xfId="0" applyFont="1" applyFill="1" applyAlignment="1">
      <alignment horizontal="center" wrapText="1"/>
    </xf>
    <xf numFmtId="0" fontId="80" fillId="0" borderId="0" xfId="0" applyFont="1" applyAlignment="1">
      <alignment horizontal="center"/>
    </xf>
    <xf numFmtId="0" fontId="38" fillId="0" borderId="0" xfId="0" applyFont="1" applyFill="1" applyAlignment="1">
      <alignment/>
    </xf>
    <xf numFmtId="4" fontId="38" fillId="37" borderId="0" xfId="0" applyNumberFormat="1" applyFont="1" applyFill="1" applyAlignment="1">
      <alignment horizontal="right"/>
    </xf>
    <xf numFmtId="182" fontId="38" fillId="37" borderId="0" xfId="0" applyNumberFormat="1" applyFont="1" applyFill="1" applyAlignment="1">
      <alignment horizontal="right"/>
    </xf>
    <xf numFmtId="4" fontId="52" fillId="38" borderId="0" xfId="0" applyNumberFormat="1" applyFont="1" applyFill="1" applyAlignment="1">
      <alignment horizontal="right"/>
    </xf>
    <xf numFmtId="182" fontId="52" fillId="38" borderId="0" xfId="0" applyNumberFormat="1" applyFont="1" applyFill="1" applyAlignment="1">
      <alignment horizontal="right"/>
    </xf>
    <xf numFmtId="0" fontId="38" fillId="55" borderId="0" xfId="0" applyFont="1" applyFill="1" applyAlignment="1">
      <alignment horizontal="left"/>
    </xf>
    <xf numFmtId="4" fontId="38" fillId="55" borderId="0" xfId="0" applyNumberFormat="1" applyFont="1" applyFill="1" applyAlignment="1">
      <alignment horizontal="right"/>
    </xf>
    <xf numFmtId="182" fontId="38" fillId="55" borderId="0" xfId="0" applyNumberFormat="1" applyFont="1" applyFill="1" applyAlignment="1">
      <alignment horizontal="right"/>
    </xf>
    <xf numFmtId="0" fontId="38" fillId="44" borderId="0" xfId="0" applyFont="1" applyFill="1" applyAlignment="1">
      <alignment horizontal="left"/>
    </xf>
    <xf numFmtId="4" fontId="38" fillId="44" borderId="0" xfId="0" applyNumberFormat="1" applyFont="1" applyFill="1" applyAlignment="1">
      <alignment horizontal="right"/>
    </xf>
    <xf numFmtId="182" fontId="38" fillId="44" borderId="0" xfId="0" applyNumberFormat="1" applyFont="1" applyFill="1" applyAlignment="1">
      <alignment horizontal="right"/>
    </xf>
    <xf numFmtId="4" fontId="38" fillId="0" borderId="0" xfId="0" applyNumberFormat="1" applyFont="1" applyAlignment="1">
      <alignment horizontal="right"/>
    </xf>
    <xf numFmtId="182" fontId="38" fillId="0" borderId="0" xfId="0" applyNumberFormat="1" applyFont="1" applyAlignment="1">
      <alignment horizontal="right"/>
    </xf>
    <xf numFmtId="182" fontId="36" fillId="0" borderId="0" xfId="0" applyNumberFormat="1" applyFont="1" applyAlignment="1">
      <alignment horizontal="right"/>
    </xf>
    <xf numFmtId="165" fontId="93" fillId="48" borderId="22" xfId="63" applyFont="1" applyFill="1" applyBorder="1" applyAlignment="1">
      <alignment horizontal="center" wrapText="1"/>
    </xf>
    <xf numFmtId="165" fontId="90" fillId="48" borderId="31" xfId="63" applyFont="1" applyFill="1" applyBorder="1" applyAlignment="1">
      <alignment horizontal="center" wrapText="1"/>
    </xf>
    <xf numFmtId="165" fontId="90" fillId="48" borderId="32" xfId="63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165" fontId="88" fillId="0" borderId="0" xfId="63" applyFont="1" applyFill="1" applyBorder="1" applyAlignment="1" applyProtection="1">
      <alignment horizontal="left" vertical="center" wrapText="1" readingOrder="1"/>
      <protection locked="0"/>
    </xf>
    <xf numFmtId="165" fontId="79" fillId="49" borderId="0" xfId="63" applyFont="1" applyFill="1" applyBorder="1" applyAlignment="1">
      <alignment wrapText="1"/>
    </xf>
    <xf numFmtId="165" fontId="91" fillId="7" borderId="12" xfId="63" applyFont="1" applyFill="1" applyBorder="1" applyAlignment="1" applyProtection="1">
      <alignment horizontal="left" vertical="center" readingOrder="1"/>
      <protection locked="0"/>
    </xf>
    <xf numFmtId="0" fontId="77" fillId="0" borderId="15" xfId="0" applyFont="1" applyBorder="1" applyAlignment="1">
      <alignment horizontal="center" vertical="center" textRotation="90" wrapText="1"/>
    </xf>
    <xf numFmtId="165" fontId="88" fillId="0" borderId="0" xfId="63" applyFont="1" applyBorder="1" applyAlignment="1">
      <alignment wrapText="1"/>
    </xf>
    <xf numFmtId="165" fontId="79" fillId="49" borderId="0" xfId="63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wrapText="1"/>
    </xf>
    <xf numFmtId="49" fontId="90" fillId="48" borderId="22" xfId="63" applyNumberFormat="1" applyFont="1" applyFill="1" applyBorder="1" applyAlignment="1">
      <alignment horizontal="center" wrapText="1"/>
    </xf>
    <xf numFmtId="49" fontId="93" fillId="48" borderId="22" xfId="63" applyNumberFormat="1" applyFont="1" applyFill="1" applyBorder="1" applyAlignment="1">
      <alignment horizontal="center" wrapText="1"/>
    </xf>
    <xf numFmtId="0" fontId="91" fillId="7" borderId="26" xfId="0" applyFont="1" applyFill="1" applyBorder="1" applyAlignment="1" applyProtection="1">
      <alignment horizontal="left" vertical="center" wrapText="1" readingOrder="1"/>
      <protection locked="0"/>
    </xf>
    <xf numFmtId="0" fontId="91" fillId="7" borderId="19" xfId="0" applyFont="1" applyFill="1" applyBorder="1" applyAlignment="1" applyProtection="1">
      <alignment horizontal="left" vertical="center" wrapText="1" readingOrder="1"/>
      <protection locked="0"/>
    </xf>
    <xf numFmtId="0" fontId="91" fillId="7" borderId="33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165" fontId="88" fillId="0" borderId="0" xfId="63" applyFont="1" applyAlignment="1">
      <alignment vertical="center" wrapText="1"/>
    </xf>
    <xf numFmtId="0" fontId="94" fillId="0" borderId="0" xfId="0" applyFont="1" applyAlignment="1">
      <alignment wrapText="1"/>
    </xf>
    <xf numFmtId="165" fontId="79" fillId="0" borderId="0" xfId="63" applyFont="1" applyAlignment="1">
      <alignment vertical="center" wrapText="1"/>
    </xf>
    <xf numFmtId="4" fontId="46" fillId="56" borderId="0" xfId="0" applyNumberFormat="1" applyFont="1" applyFill="1" applyAlignment="1">
      <alignment horizontal="right"/>
    </xf>
    <xf numFmtId="182" fontId="46" fillId="56" borderId="0" xfId="0" applyNumberFormat="1" applyFont="1" applyFill="1" applyAlignment="1">
      <alignment horizontal="right"/>
    </xf>
    <xf numFmtId="165" fontId="55" fillId="43" borderId="0" xfId="0" applyNumberFormat="1" applyFont="1" applyFill="1" applyAlignment="1">
      <alignment horizontal="right"/>
    </xf>
    <xf numFmtId="165" fontId="55" fillId="53" borderId="0" xfId="63" applyFont="1" applyFill="1" applyAlignment="1">
      <alignment horizontal="right"/>
    </xf>
    <xf numFmtId="0" fontId="86" fillId="33" borderId="14" xfId="0" applyFont="1" applyFill="1" applyBorder="1" applyAlignment="1">
      <alignment/>
    </xf>
    <xf numFmtId="0" fontId="79" fillId="33" borderId="11" xfId="0" applyFont="1" applyFill="1" applyBorder="1" applyAlignment="1">
      <alignment horizontal="center"/>
    </xf>
    <xf numFmtId="0" fontId="79" fillId="33" borderId="15" xfId="0" applyFont="1" applyFill="1" applyBorder="1" applyAlignment="1">
      <alignment/>
    </xf>
    <xf numFmtId="0" fontId="79" fillId="33" borderId="13" xfId="0" applyFont="1" applyFill="1" applyBorder="1" applyAlignment="1">
      <alignment/>
    </xf>
    <xf numFmtId="165" fontId="56" fillId="50" borderId="0" xfId="63" applyFont="1" applyFill="1" applyBorder="1" applyAlignment="1" applyProtection="1">
      <alignment horizontal="right" vertical="top"/>
      <protection/>
    </xf>
    <xf numFmtId="165" fontId="46" fillId="50" borderId="0" xfId="63" applyFont="1" applyFill="1" applyBorder="1" applyAlignment="1" applyProtection="1">
      <alignment horizontal="right" vertical="top"/>
      <protection/>
    </xf>
    <xf numFmtId="2" fontId="46" fillId="50" borderId="0" xfId="0" applyNumberFormat="1" applyFont="1" applyFill="1" applyAlignment="1">
      <alignment horizontal="right" vertical="top"/>
    </xf>
    <xf numFmtId="165" fontId="38" fillId="14" borderId="0" xfId="63" applyFont="1" applyFill="1" applyBorder="1" applyAlignment="1" applyProtection="1">
      <alignment horizontal="right" vertical="top"/>
      <protection/>
    </xf>
    <xf numFmtId="0" fontId="38" fillId="14" borderId="0" xfId="0" applyFont="1" applyFill="1" applyAlignment="1">
      <alignment horizontal="right" vertical="top"/>
    </xf>
    <xf numFmtId="2" fontId="38" fillId="14" borderId="0" xfId="0" applyNumberFormat="1" applyFont="1" applyFill="1" applyAlignment="1">
      <alignment horizontal="right" vertical="top"/>
    </xf>
    <xf numFmtId="165" fontId="38" fillId="0" borderId="0" xfId="63" applyFont="1" applyBorder="1" applyAlignment="1" applyProtection="1">
      <alignment horizontal="right" vertical="top"/>
      <protection/>
    </xf>
    <xf numFmtId="0" fontId="38" fillId="0" borderId="0" xfId="0" applyFont="1" applyAlignment="1">
      <alignment horizontal="right" vertical="top"/>
    </xf>
    <xf numFmtId="2" fontId="38" fillId="0" borderId="0" xfId="0" applyNumberFormat="1" applyFont="1" applyAlignment="1">
      <alignment horizontal="right" vertical="top"/>
    </xf>
    <xf numFmtId="165" fontId="36" fillId="0" borderId="0" xfId="63" applyFont="1" applyBorder="1" applyAlignment="1" applyProtection="1">
      <alignment horizontal="right" vertical="top"/>
      <protection/>
    </xf>
    <xf numFmtId="0" fontId="36" fillId="0" borderId="0" xfId="0" applyFont="1" applyAlignment="1">
      <alignment horizontal="right" vertical="top"/>
    </xf>
    <xf numFmtId="2" fontId="36" fillId="0" borderId="0" xfId="0" applyNumberFormat="1" applyFont="1" applyAlignment="1">
      <alignment horizontal="right" vertical="top"/>
    </xf>
    <xf numFmtId="4" fontId="36" fillId="0" borderId="0" xfId="0" applyNumberFormat="1" applyFont="1" applyAlignment="1">
      <alignment horizontal="right" vertical="top"/>
    </xf>
    <xf numFmtId="2" fontId="38" fillId="0" borderId="0" xfId="63" applyNumberFormat="1" applyFont="1" applyAlignment="1">
      <alignment horizontal="right" vertical="top"/>
    </xf>
    <xf numFmtId="0" fontId="36" fillId="10" borderId="0" xfId="0" applyFont="1" applyFill="1" applyAlignment="1">
      <alignment horizontal="right" vertical="top"/>
    </xf>
    <xf numFmtId="165" fontId="46" fillId="41" borderId="0" xfId="63" applyFont="1" applyFill="1" applyBorder="1" applyAlignment="1" applyProtection="1">
      <alignment horizontal="right" vertical="top"/>
      <protection/>
    </xf>
    <xf numFmtId="0" fontId="38" fillId="42" borderId="0" xfId="0" applyFont="1" applyFill="1" applyAlignment="1">
      <alignment horizontal="right" vertical="top"/>
    </xf>
    <xf numFmtId="165" fontId="38" fillId="42" borderId="0" xfId="63" applyFont="1" applyFill="1" applyBorder="1" applyAlignment="1" applyProtection="1">
      <alignment horizontal="right" vertical="top"/>
      <protection/>
    </xf>
    <xf numFmtId="165" fontId="38" fillId="42" borderId="0" xfId="0" applyNumberFormat="1" applyFont="1" applyFill="1" applyAlignment="1">
      <alignment horizontal="right" vertical="top"/>
    </xf>
    <xf numFmtId="0" fontId="38" fillId="52" borderId="0" xfId="0" applyFont="1" applyFill="1" applyAlignment="1">
      <alignment horizontal="right" vertical="top"/>
    </xf>
    <xf numFmtId="165" fontId="38" fillId="0" borderId="0" xfId="63" applyFont="1" applyFill="1" applyBorder="1" applyAlignment="1" applyProtection="1">
      <alignment horizontal="right" vertical="top"/>
      <protection/>
    </xf>
    <xf numFmtId="165" fontId="38" fillId="52" borderId="0" xfId="63" applyFont="1" applyFill="1" applyBorder="1" applyAlignment="1" applyProtection="1">
      <alignment horizontal="right" vertical="top"/>
      <protection/>
    </xf>
    <xf numFmtId="176" fontId="38" fillId="42" borderId="0" xfId="63" applyNumberFormat="1" applyFont="1" applyFill="1" applyBorder="1" applyAlignment="1" applyProtection="1">
      <alignment horizontal="right" vertical="top"/>
      <protection/>
    </xf>
    <xf numFmtId="165" fontId="38" fillId="0" borderId="0" xfId="63" applyFont="1" applyFill="1" applyAlignment="1">
      <alignment horizontal="right" vertical="top"/>
    </xf>
    <xf numFmtId="0" fontId="77" fillId="33" borderId="11" xfId="0" applyFont="1" applyFill="1" applyBorder="1" applyAlignment="1">
      <alignment horizontal="center" vertical="top" wrapText="1"/>
    </xf>
    <xf numFmtId="0" fontId="38" fillId="45" borderId="10" xfId="0" applyFont="1" applyFill="1" applyBorder="1" applyAlignment="1">
      <alignment horizontal="center" vertical="top" wrapText="1"/>
    </xf>
    <xf numFmtId="0" fontId="77" fillId="33" borderId="10" xfId="0" applyFont="1" applyFill="1" applyBorder="1" applyAlignment="1">
      <alignment horizontal="center" vertical="top" wrapText="1"/>
    </xf>
    <xf numFmtId="0" fontId="77" fillId="33" borderId="10" xfId="0" applyFont="1" applyFill="1" applyBorder="1" applyAlignment="1">
      <alignment horizontal="center" vertical="top"/>
    </xf>
    <xf numFmtId="0" fontId="77" fillId="33" borderId="19" xfId="0" applyFont="1" applyFill="1" applyBorder="1" applyAlignment="1">
      <alignment horizontal="center" vertical="top"/>
    </xf>
    <xf numFmtId="0" fontId="77" fillId="33" borderId="1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/>
    </xf>
    <xf numFmtId="0" fontId="77" fillId="33" borderId="20" xfId="0" applyFont="1" applyFill="1" applyBorder="1" applyAlignment="1">
      <alignment horizontal="center" vertical="top"/>
    </xf>
    <xf numFmtId="0" fontId="86" fillId="33" borderId="14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77" fillId="33" borderId="19" xfId="0" applyFont="1" applyFill="1" applyBorder="1" applyAlignment="1">
      <alignment horizontal="center"/>
    </xf>
    <xf numFmtId="0" fontId="79" fillId="33" borderId="15" xfId="0" applyFont="1" applyFill="1" applyBorder="1" applyAlignment="1">
      <alignment horizontal="center"/>
    </xf>
    <xf numFmtId="0" fontId="79" fillId="33" borderId="13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33" borderId="20" xfId="0" applyFont="1" applyFill="1" applyBorder="1" applyAlignment="1">
      <alignment horizontal="center"/>
    </xf>
    <xf numFmtId="0" fontId="79" fillId="33" borderId="19" xfId="0" applyFont="1" applyFill="1" applyBorder="1" applyAlignment="1">
      <alignment horizontal="center"/>
    </xf>
    <xf numFmtId="0" fontId="79" fillId="33" borderId="20" xfId="0" applyFont="1" applyFill="1" applyBorder="1" applyAlignment="1">
      <alignment/>
    </xf>
    <xf numFmtId="0" fontId="79" fillId="33" borderId="2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78" fillId="0" borderId="0" xfId="0" applyFont="1" applyFill="1" applyAlignment="1">
      <alignment/>
    </xf>
    <xf numFmtId="0" fontId="38" fillId="0" borderId="0" xfId="0" applyFont="1" applyAlignment="1">
      <alignment/>
    </xf>
    <xf numFmtId="0" fontId="10" fillId="47" borderId="0" xfId="0" applyFont="1" applyFill="1" applyAlignment="1">
      <alignment/>
    </xf>
    <xf numFmtId="0" fontId="17" fillId="0" borderId="0" xfId="0" applyFont="1" applyAlignment="1">
      <alignment/>
    </xf>
    <xf numFmtId="0" fontId="57" fillId="0" borderId="0" xfId="52" applyFont="1" applyAlignment="1">
      <alignment horizontal="center"/>
      <protection/>
    </xf>
    <xf numFmtId="0" fontId="39" fillId="0" borderId="0" xfId="52" applyFont="1" applyAlignment="1">
      <alignment horizontal="center"/>
      <protection/>
    </xf>
    <xf numFmtId="0" fontId="80" fillId="0" borderId="0" xfId="0" applyFont="1" applyAlignment="1">
      <alignment horizontal="center"/>
    </xf>
    <xf numFmtId="0" fontId="10" fillId="46" borderId="0" xfId="0" applyFont="1" applyFill="1" applyAlignment="1">
      <alignment/>
    </xf>
    <xf numFmtId="0" fontId="36" fillId="0" borderId="0" xfId="0" applyFont="1" applyAlignment="1">
      <alignment/>
    </xf>
    <xf numFmtId="0" fontId="47" fillId="45" borderId="0" xfId="0" applyFont="1" applyFill="1" applyAlignment="1">
      <alignment/>
    </xf>
    <xf numFmtId="0" fontId="38" fillId="44" borderId="0" xfId="0" applyFont="1" applyFill="1" applyAlignment="1">
      <alignment/>
    </xf>
    <xf numFmtId="0" fontId="46" fillId="41" borderId="0" xfId="0" applyFont="1" applyFill="1" applyAlignment="1">
      <alignment/>
    </xf>
    <xf numFmtId="0" fontId="38" fillId="42" borderId="0" xfId="0" applyFont="1" applyFill="1" applyAlignment="1">
      <alignment/>
    </xf>
    <xf numFmtId="0" fontId="38" fillId="8" borderId="0" xfId="0" applyFont="1" applyFill="1" applyAlignment="1">
      <alignment/>
    </xf>
    <xf numFmtId="0" fontId="36" fillId="8" borderId="0" xfId="0" applyFont="1" applyFill="1" applyAlignment="1">
      <alignment/>
    </xf>
    <xf numFmtId="0" fontId="79" fillId="0" borderId="0" xfId="0" applyFont="1" applyAlignment="1">
      <alignment horizontal="center"/>
    </xf>
    <xf numFmtId="0" fontId="46" fillId="56" borderId="0" xfId="0" applyFont="1" applyFill="1" applyAlignment="1">
      <alignment horizontal="left"/>
    </xf>
    <xf numFmtId="0" fontId="36" fillId="56" borderId="0" xfId="0" applyFont="1" applyFill="1" applyAlignment="1">
      <alignment/>
    </xf>
    <xf numFmtId="0" fontId="46" fillId="56" borderId="11" xfId="0" applyFont="1" applyFill="1" applyBorder="1" applyAlignment="1">
      <alignment horizontal="left"/>
    </xf>
    <xf numFmtId="0" fontId="38" fillId="37" borderId="0" xfId="0" applyFont="1" applyFill="1" applyAlignment="1">
      <alignment horizontal="left"/>
    </xf>
    <xf numFmtId="0" fontId="52" fillId="38" borderId="0" xfId="0" applyFont="1" applyFill="1" applyAlignment="1">
      <alignment horizontal="left"/>
    </xf>
    <xf numFmtId="0" fontId="95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 textRotation="90" wrapText="1"/>
    </xf>
    <xf numFmtId="0" fontId="78" fillId="0" borderId="30" xfId="0" applyFont="1" applyBorder="1" applyAlignment="1">
      <alignment horizontal="center" vertical="center" textRotation="90" wrapText="1"/>
    </xf>
    <xf numFmtId="0" fontId="78" fillId="0" borderId="12" xfId="0" applyFont="1" applyBorder="1" applyAlignment="1">
      <alignment horizontal="center" vertical="center" textRotation="90" wrapText="1"/>
    </xf>
    <xf numFmtId="0" fontId="77" fillId="0" borderId="10" xfId="0" applyFont="1" applyBorder="1" applyAlignment="1">
      <alignment horizontal="center" vertical="center" textRotation="90" wrapText="1"/>
    </xf>
    <xf numFmtId="0" fontId="77" fillId="0" borderId="3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textRotation="90" wrapText="1"/>
    </xf>
    <xf numFmtId="0" fontId="77" fillId="0" borderId="0" xfId="0" applyFont="1" applyAlignment="1">
      <alignment horizontal="center" vertical="top"/>
    </xf>
    <xf numFmtId="0" fontId="78" fillId="0" borderId="0" xfId="0" applyFont="1" applyAlignment="1">
      <alignment horizontal="center"/>
    </xf>
    <xf numFmtId="0" fontId="90" fillId="48" borderId="23" xfId="0" applyFont="1" applyFill="1" applyBorder="1" applyAlignment="1">
      <alignment horizontal="right" wrapText="1"/>
    </xf>
    <xf numFmtId="0" fontId="90" fillId="48" borderId="24" xfId="0" applyFont="1" applyFill="1" applyBorder="1" applyAlignment="1">
      <alignment horizontal="right" wrapText="1"/>
    </xf>
    <xf numFmtId="0" fontId="90" fillId="48" borderId="25" xfId="0" applyFont="1" applyFill="1" applyBorder="1" applyAlignment="1">
      <alignment horizontal="right" wrapText="1"/>
    </xf>
    <xf numFmtId="0" fontId="88" fillId="0" borderId="28" xfId="0" applyFont="1" applyBorder="1" applyAlignment="1">
      <alignment horizontal="center" vertical="center" textRotation="90" wrapText="1"/>
    </xf>
    <xf numFmtId="0" fontId="88" fillId="0" borderId="30" xfId="0" applyFont="1" applyBorder="1" applyAlignment="1">
      <alignment horizontal="center" vertical="center" textRotation="90" wrapText="1"/>
    </xf>
    <xf numFmtId="0" fontId="88" fillId="0" borderId="34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88" fillId="0" borderId="12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 vertical="center" textRotation="90" wrapText="1"/>
    </xf>
    <xf numFmtId="0" fontId="92" fillId="0" borderId="30" xfId="0" applyFont="1" applyBorder="1" applyAlignment="1">
      <alignment horizontal="center" vertical="center" textRotation="90" wrapText="1"/>
    </xf>
    <xf numFmtId="0" fontId="92" fillId="0" borderId="12" xfId="0" applyFont="1" applyBorder="1" applyAlignment="1">
      <alignment horizontal="center" vertical="center" textRotation="90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  <cellStyle name="Zarez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1</xdr:col>
      <xdr:colOff>723900</xdr:colOff>
      <xdr:row>1</xdr:row>
      <xdr:rowOff>19050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workbookViewId="0" topLeftCell="A1">
      <selection activeCell="H11" sqref="H11"/>
    </sheetView>
  </sheetViews>
  <sheetFormatPr defaultColWidth="9.140625" defaultRowHeight="12.75" customHeight="1"/>
  <cols>
    <col min="1" max="1" width="5.28125" style="3" customWidth="1"/>
    <col min="2" max="2" width="47.00390625" style="3" customWidth="1"/>
    <col min="3" max="3" width="15.28125" style="3" customWidth="1"/>
    <col min="4" max="4" width="15.28125" style="122" customWidth="1"/>
    <col min="5" max="6" width="15.28125" style="3" customWidth="1"/>
    <col min="7" max="8" width="9.8515625" style="81" customWidth="1"/>
    <col min="9" max="16384" width="9.140625" style="3" customWidth="1"/>
  </cols>
  <sheetData>
    <row r="1" spans="1:2" ht="36.75" customHeight="1">
      <c r="A1" s="5"/>
      <c r="B1" s="6"/>
    </row>
    <row r="2" spans="1:2" ht="17.25" customHeight="1">
      <c r="A2" s="7"/>
      <c r="B2" s="7" t="s">
        <v>69</v>
      </c>
    </row>
    <row r="3" spans="1:2" ht="12.75" customHeight="1">
      <c r="A3" s="8" t="s">
        <v>70</v>
      </c>
      <c r="B3" s="7" t="s">
        <v>71</v>
      </c>
    </row>
    <row r="4" spans="1:2" ht="12.75" customHeight="1">
      <c r="A4" s="9" t="s">
        <v>72</v>
      </c>
      <c r="B4" s="7" t="s">
        <v>73</v>
      </c>
    </row>
    <row r="5" spans="1:2" ht="12.75" customHeight="1">
      <c r="A5" s="10" t="s">
        <v>0</v>
      </c>
      <c r="B5" s="11"/>
    </row>
    <row r="6" spans="1:2" ht="12.75" customHeight="1">
      <c r="A6" s="12" t="s">
        <v>74</v>
      </c>
      <c r="B6" s="7"/>
    </row>
    <row r="7" spans="1:2" ht="12.75" customHeight="1">
      <c r="A7" s="7" t="s">
        <v>75</v>
      </c>
      <c r="B7" s="7" t="s">
        <v>1600</v>
      </c>
    </row>
    <row r="8" spans="1:2" ht="12.75" customHeight="1">
      <c r="A8" s="7" t="s">
        <v>76</v>
      </c>
      <c r="B8" s="7" t="s">
        <v>1601</v>
      </c>
    </row>
    <row r="9" spans="1:8" s="1" customFormat="1" ht="12.75" customHeight="1">
      <c r="A9" s="13" t="s">
        <v>1602</v>
      </c>
      <c r="B9" s="7"/>
      <c r="C9" s="2"/>
      <c r="D9" s="2"/>
      <c r="E9" s="2"/>
      <c r="F9" s="2"/>
      <c r="G9" s="82"/>
      <c r="H9" s="82"/>
    </row>
    <row r="10" ht="14.25">
      <c r="A10" s="1"/>
    </row>
    <row r="11" spans="1:8" s="1" customFormat="1" ht="14.25">
      <c r="A11" s="14"/>
      <c r="B11" s="14" t="s">
        <v>1596</v>
      </c>
      <c r="C11" s="31"/>
      <c r="D11" s="31"/>
      <c r="E11" s="31"/>
      <c r="F11" s="31"/>
      <c r="G11" s="83"/>
      <c r="H11" s="84"/>
    </row>
    <row r="12" spans="1:8" s="1" customFormat="1" ht="14.25">
      <c r="A12" s="14" t="s">
        <v>1603</v>
      </c>
      <c r="B12" s="14"/>
      <c r="C12" s="31"/>
      <c r="D12" s="31"/>
      <c r="E12" s="31"/>
      <c r="F12" s="31"/>
      <c r="G12" s="83"/>
      <c r="H12" s="84"/>
    </row>
    <row r="13" spans="7:8" s="2" customFormat="1" ht="6" customHeight="1">
      <c r="G13" s="82"/>
      <c r="H13" s="82"/>
    </row>
    <row r="14" spans="1:8" s="145" customFormat="1" ht="18" customHeight="1">
      <c r="A14" s="327" t="s">
        <v>869</v>
      </c>
      <c r="B14" s="327"/>
      <c r="C14" s="327"/>
      <c r="D14" s="327"/>
      <c r="E14" s="327"/>
      <c r="F14" s="327"/>
      <c r="G14" s="327"/>
      <c r="H14" s="327"/>
    </row>
    <row r="15" spans="1:2" ht="18.75" customHeight="1">
      <c r="A15" s="22" t="s">
        <v>424</v>
      </c>
      <c r="B15" s="14"/>
    </row>
    <row r="16" spans="1:8" ht="12.75" customHeight="1">
      <c r="A16" s="328" t="s">
        <v>77</v>
      </c>
      <c r="B16" s="328"/>
      <c r="C16" s="328"/>
      <c r="D16" s="328"/>
      <c r="E16" s="328"/>
      <c r="F16" s="328"/>
      <c r="G16" s="328"/>
      <c r="H16" s="328"/>
    </row>
    <row r="17" spans="1:2" ht="14.25">
      <c r="A17" s="14"/>
      <c r="B17" s="14" t="s">
        <v>1597</v>
      </c>
    </row>
    <row r="18" spans="1:8" ht="27" customHeight="1">
      <c r="A18" s="65"/>
      <c r="B18" s="64" t="s">
        <v>192</v>
      </c>
      <c r="C18" s="33" t="s">
        <v>107</v>
      </c>
      <c r="D18" s="227" t="s">
        <v>357</v>
      </c>
      <c r="E18" s="33" t="s">
        <v>1247</v>
      </c>
      <c r="F18" s="34" t="s">
        <v>107</v>
      </c>
      <c r="G18" s="85" t="s">
        <v>1</v>
      </c>
      <c r="H18" s="86" t="s">
        <v>1</v>
      </c>
    </row>
    <row r="19" spans="1:8" ht="15" customHeight="1">
      <c r="A19" s="15"/>
      <c r="B19" s="15"/>
      <c r="C19" s="35" t="s">
        <v>870</v>
      </c>
      <c r="D19" s="35" t="s">
        <v>1193</v>
      </c>
      <c r="E19" s="35" t="s">
        <v>1244</v>
      </c>
      <c r="F19" s="36" t="s">
        <v>1245</v>
      </c>
      <c r="G19" s="87" t="s">
        <v>1246</v>
      </c>
      <c r="H19" s="88" t="s">
        <v>679</v>
      </c>
    </row>
    <row r="20" spans="1:8" ht="10.5" customHeight="1">
      <c r="A20" s="16" t="s">
        <v>78</v>
      </c>
      <c r="B20" s="17" t="s">
        <v>79</v>
      </c>
      <c r="C20" s="2"/>
      <c r="D20" s="2"/>
      <c r="E20" s="2"/>
      <c r="F20" s="2"/>
      <c r="G20" s="82"/>
      <c r="H20" s="82"/>
    </row>
    <row r="21" spans="1:8" ht="10.5" customHeight="1">
      <c r="A21" s="4"/>
      <c r="B21" s="46" t="s">
        <v>114</v>
      </c>
      <c r="C21" s="38">
        <v>7643185.47</v>
      </c>
      <c r="D21" s="222" t="s">
        <v>1238</v>
      </c>
      <c r="E21" s="37">
        <v>26525600</v>
      </c>
      <c r="F21" s="38">
        <v>9308419.99</v>
      </c>
      <c r="G21" s="38">
        <f aca="true" t="shared" si="0" ref="G21:G27">F21/C21*100</f>
        <v>121.78717926623858</v>
      </c>
      <c r="H21" s="38">
        <f>F21/E21*100</f>
        <v>35.09221276804295</v>
      </c>
    </row>
    <row r="22" spans="1:8" ht="10.5" customHeight="1">
      <c r="A22" s="4"/>
      <c r="B22" s="47" t="s">
        <v>80</v>
      </c>
      <c r="C22" s="40">
        <v>14885.97</v>
      </c>
      <c r="D22" s="223" t="s">
        <v>383</v>
      </c>
      <c r="E22" s="39">
        <v>55000</v>
      </c>
      <c r="F22" s="40">
        <v>15673.77</v>
      </c>
      <c r="G22" s="40">
        <f t="shared" si="0"/>
        <v>105.292231544199</v>
      </c>
      <c r="H22" s="40">
        <f aca="true" t="shared" si="1" ref="H22:H27">F22/E22*100</f>
        <v>28.497763636363636</v>
      </c>
    </row>
    <row r="23" spans="1:8" ht="10.5" customHeight="1">
      <c r="A23" s="4"/>
      <c r="B23" s="102" t="s">
        <v>212</v>
      </c>
      <c r="C23" s="103">
        <f>SUM(C21:C22)</f>
        <v>7658071.4399999995</v>
      </c>
      <c r="D23" s="224" t="s">
        <v>1239</v>
      </c>
      <c r="E23" s="103">
        <f>SUM(E21:E22)</f>
        <v>26580600</v>
      </c>
      <c r="F23" s="103">
        <f>SUM(F21:F22)</f>
        <v>9324093.76</v>
      </c>
      <c r="G23" s="103">
        <f t="shared" si="0"/>
        <v>121.75511593294826</v>
      </c>
      <c r="H23" s="103">
        <f t="shared" si="1"/>
        <v>35.07856767717809</v>
      </c>
    </row>
    <row r="24" spans="1:8" ht="10.5" customHeight="1">
      <c r="A24" s="4"/>
      <c r="B24" s="46" t="s">
        <v>118</v>
      </c>
      <c r="C24" s="38">
        <v>6633032.76</v>
      </c>
      <c r="D24" s="222" t="s">
        <v>1240</v>
      </c>
      <c r="E24" s="37">
        <v>15107660</v>
      </c>
      <c r="F24" s="38">
        <v>5727483.82</v>
      </c>
      <c r="G24" s="38">
        <f t="shared" si="0"/>
        <v>86.34788983011144</v>
      </c>
      <c r="H24" s="38">
        <f t="shared" si="1"/>
        <v>37.911124687741186</v>
      </c>
    </row>
    <row r="25" spans="1:8" ht="10.5" customHeight="1">
      <c r="A25" s="4"/>
      <c r="B25" s="47" t="s">
        <v>213</v>
      </c>
      <c r="C25" s="40">
        <v>1647565.19</v>
      </c>
      <c r="D25" s="223" t="s">
        <v>1241</v>
      </c>
      <c r="E25" s="39">
        <v>16012940</v>
      </c>
      <c r="F25" s="40">
        <v>3029388.02</v>
      </c>
      <c r="G25" s="40">
        <f t="shared" si="0"/>
        <v>183.8706011990943</v>
      </c>
      <c r="H25" s="40">
        <f t="shared" si="1"/>
        <v>18.91837488930827</v>
      </c>
    </row>
    <row r="26" spans="1:8" ht="10.5" customHeight="1">
      <c r="A26" s="4"/>
      <c r="B26" s="104" t="s">
        <v>214</v>
      </c>
      <c r="C26" s="105">
        <f>SUM(C24:C25)</f>
        <v>8280597.949999999</v>
      </c>
      <c r="D26" s="225" t="s">
        <v>1242</v>
      </c>
      <c r="E26" s="105">
        <f>SUM(E24:E25)</f>
        <v>31120600</v>
      </c>
      <c r="F26" s="105">
        <f>SUM(F24:F25)</f>
        <v>8756871.84</v>
      </c>
      <c r="G26" s="105">
        <f t="shared" si="0"/>
        <v>105.75168475605075</v>
      </c>
      <c r="H26" s="105">
        <f t="shared" si="1"/>
        <v>28.13850581286993</v>
      </c>
    </row>
    <row r="27" spans="1:8" ht="10.5" customHeight="1">
      <c r="A27" s="4"/>
      <c r="B27" s="106" t="s">
        <v>81</v>
      </c>
      <c r="C27" s="107">
        <f>C23-C26</f>
        <v>-622526.5099999998</v>
      </c>
      <c r="D27" s="226" t="s">
        <v>1243</v>
      </c>
      <c r="E27" s="107">
        <f>E23-E26</f>
        <v>-4540000</v>
      </c>
      <c r="F27" s="107">
        <f>F23-F26</f>
        <v>567221.9199999999</v>
      </c>
      <c r="G27" s="107">
        <f t="shared" si="0"/>
        <v>-91.11610684659841</v>
      </c>
      <c r="H27" s="107">
        <f t="shared" si="1"/>
        <v>-12.49387488986784</v>
      </c>
    </row>
    <row r="28" spans="3:8" ht="10.5" customHeight="1">
      <c r="C28" s="122"/>
      <c r="G28" s="89"/>
      <c r="H28" s="90"/>
    </row>
    <row r="29" spans="1:8" ht="10.5" customHeight="1">
      <c r="A29" s="18" t="s">
        <v>82</v>
      </c>
      <c r="B29" s="18" t="s">
        <v>83</v>
      </c>
      <c r="C29" s="2"/>
      <c r="D29" s="2"/>
      <c r="E29" s="2"/>
      <c r="F29" s="2"/>
      <c r="G29" s="91"/>
      <c r="H29" s="90"/>
    </row>
    <row r="30" spans="1:8" ht="10.5" customHeight="1">
      <c r="A30" s="19"/>
      <c r="B30" s="44" t="s">
        <v>84</v>
      </c>
      <c r="C30" s="38">
        <v>157927.87</v>
      </c>
      <c r="D30" s="41">
        <v>4760000</v>
      </c>
      <c r="E30" s="41">
        <v>4760000</v>
      </c>
      <c r="F30" s="38">
        <v>1776750.65</v>
      </c>
      <c r="G30" s="92">
        <v>0</v>
      </c>
      <c r="H30" s="92">
        <v>0</v>
      </c>
    </row>
    <row r="31" spans="1:8" ht="10.5" customHeight="1">
      <c r="A31" s="19"/>
      <c r="B31" s="44" t="s">
        <v>85</v>
      </c>
      <c r="C31" s="42">
        <v>28148.19</v>
      </c>
      <c r="D31" s="41">
        <v>220000</v>
      </c>
      <c r="E31" s="41">
        <v>220000</v>
      </c>
      <c r="F31" s="42">
        <v>73351.08</v>
      </c>
      <c r="G31" s="92">
        <f>F31/C31*100</f>
        <v>260.5889757032335</v>
      </c>
      <c r="H31" s="92">
        <f>F31/E31*100</f>
        <v>33.3414</v>
      </c>
    </row>
    <row r="32" spans="1:8" ht="10.5" customHeight="1">
      <c r="A32" s="19"/>
      <c r="B32" s="108" t="s">
        <v>86</v>
      </c>
      <c r="C32" s="109">
        <f>C30-C31</f>
        <v>129779.68</v>
      </c>
      <c r="D32" s="110">
        <f>D30-D31</f>
        <v>4540000</v>
      </c>
      <c r="E32" s="110">
        <f>E30-E31</f>
        <v>4540000</v>
      </c>
      <c r="F32" s="109">
        <f>F30-F31</f>
        <v>1703399.5699999998</v>
      </c>
      <c r="G32" s="111">
        <f>F32/C32*100</f>
        <v>1312.5318000475881</v>
      </c>
      <c r="H32" s="111">
        <f>F32/E32*100</f>
        <v>37.51981431718061</v>
      </c>
    </row>
    <row r="33" spans="3:8" ht="10.5" customHeight="1">
      <c r="C33" s="122"/>
      <c r="G33" s="89"/>
      <c r="H33" s="90"/>
    </row>
    <row r="34" spans="1:8" ht="10.5" customHeight="1">
      <c r="A34" s="18" t="s">
        <v>87</v>
      </c>
      <c r="B34" s="18" t="s">
        <v>88</v>
      </c>
      <c r="C34" s="43"/>
      <c r="D34" s="43"/>
      <c r="E34" s="43"/>
      <c r="F34" s="43"/>
      <c r="G34" s="93"/>
      <c r="H34" s="90"/>
    </row>
    <row r="35" spans="1:8" ht="10.5" customHeight="1">
      <c r="A35" s="14"/>
      <c r="B35" s="14"/>
      <c r="C35" s="43"/>
      <c r="D35" s="43"/>
      <c r="E35" s="32"/>
      <c r="F35" s="32"/>
      <c r="G35" s="94"/>
      <c r="H35" s="90"/>
    </row>
    <row r="36" spans="1:8" ht="10.5" customHeight="1">
      <c r="A36" s="14"/>
      <c r="B36" s="44" t="s">
        <v>210</v>
      </c>
      <c r="C36" s="98">
        <v>-1972058.29</v>
      </c>
      <c r="D36" s="99">
        <v>0</v>
      </c>
      <c r="E36" s="99">
        <v>0</v>
      </c>
      <c r="F36" s="98">
        <v>-2238400</v>
      </c>
      <c r="G36" s="100">
        <f>F36/C36*100</f>
        <v>113.50577269194208</v>
      </c>
      <c r="H36" s="100"/>
    </row>
    <row r="37" spans="2:8" ht="10.5" customHeight="1">
      <c r="B37" s="112" t="s">
        <v>211</v>
      </c>
      <c r="C37" s="113"/>
      <c r="D37" s="114">
        <v>0</v>
      </c>
      <c r="E37" s="114">
        <v>0</v>
      </c>
      <c r="F37" s="113"/>
      <c r="G37" s="111"/>
      <c r="H37" s="111"/>
    </row>
    <row r="38" spans="3:8" ht="10.5" customHeight="1">
      <c r="C38" s="122"/>
      <c r="G38" s="89"/>
      <c r="H38" s="90"/>
    </row>
    <row r="39" spans="1:8" ht="10.5" customHeight="1">
      <c r="A39" s="48" t="s">
        <v>2</v>
      </c>
      <c r="B39" s="18"/>
      <c r="C39" s="110">
        <f>C27+C32+C36</f>
        <v>-2464805.1199999996</v>
      </c>
      <c r="D39" s="110">
        <f>D27+D32+D37</f>
        <v>0</v>
      </c>
      <c r="E39" s="110">
        <f>E27+E32+E37</f>
        <v>0</v>
      </c>
      <c r="F39" s="110">
        <f>F27+F32+F36</f>
        <v>32221.489999999758</v>
      </c>
      <c r="G39" s="111">
        <f>F39/C39*100</f>
        <v>-1.3072631884179047</v>
      </c>
      <c r="H39" s="111">
        <v>0</v>
      </c>
    </row>
    <row r="40" spans="7:8" ht="12.75" customHeight="1">
      <c r="G40" s="89"/>
      <c r="H40" s="89"/>
    </row>
    <row r="42" spans="1:8" ht="12.75" customHeight="1">
      <c r="A42" s="329" t="s">
        <v>113</v>
      </c>
      <c r="B42" s="329"/>
      <c r="C42" s="329"/>
      <c r="D42" s="329"/>
      <c r="E42" s="329"/>
      <c r="F42" s="329"/>
      <c r="G42" s="329"/>
      <c r="H42" s="329"/>
    </row>
    <row r="43" spans="2:8" s="21" customFormat="1" ht="12.75" customHeight="1">
      <c r="B43" s="21" t="s">
        <v>391</v>
      </c>
      <c r="D43" s="30"/>
      <c r="G43" s="96"/>
      <c r="H43" s="96"/>
    </row>
    <row r="44" spans="1:8" s="21" customFormat="1" ht="12.75" customHeight="1">
      <c r="A44" s="21" t="s">
        <v>202</v>
      </c>
      <c r="D44" s="30"/>
      <c r="G44" s="96"/>
      <c r="H44" s="96"/>
    </row>
    <row r="45" spans="1:8" s="21" customFormat="1" ht="12.75" customHeight="1">
      <c r="A45" s="21" t="s">
        <v>392</v>
      </c>
      <c r="D45" s="30"/>
      <c r="G45" s="96"/>
      <c r="H45" s="96"/>
    </row>
    <row r="46" spans="1:8" s="21" customFormat="1" ht="12.75" customHeight="1">
      <c r="A46" s="21" t="s">
        <v>203</v>
      </c>
      <c r="D46" s="30"/>
      <c r="G46" s="96"/>
      <c r="H46" s="96"/>
    </row>
    <row r="47" spans="1:8" s="23" customFormat="1" ht="16.5" customHeight="1">
      <c r="A47" s="50" t="s">
        <v>196</v>
      </c>
      <c r="B47" s="51"/>
      <c r="C47" s="52"/>
      <c r="D47" s="208"/>
      <c r="E47" s="52"/>
      <c r="F47" s="52"/>
      <c r="G47" s="53"/>
      <c r="H47" s="53"/>
    </row>
    <row r="48" spans="1:8" s="23" customFormat="1" ht="13.5" customHeight="1">
      <c r="A48" s="69" t="s">
        <v>180</v>
      </c>
      <c r="B48" s="70"/>
      <c r="C48" s="71"/>
      <c r="D48" s="71"/>
      <c r="E48" s="71"/>
      <c r="F48" s="71"/>
      <c r="G48" s="72"/>
      <c r="H48" s="72"/>
    </row>
    <row r="49" spans="1:8" s="21" customFormat="1" ht="12" customHeight="1">
      <c r="A49" s="55"/>
      <c r="B49" s="56"/>
      <c r="C49" s="52"/>
      <c r="D49" s="208"/>
      <c r="E49" s="52"/>
      <c r="F49" s="52"/>
      <c r="G49" s="53"/>
      <c r="H49" s="53"/>
    </row>
    <row r="50" spans="1:8" s="231" customFormat="1" ht="14.25" customHeight="1">
      <c r="A50" s="310"/>
      <c r="B50" s="317" t="s">
        <v>192</v>
      </c>
      <c r="C50" s="33" t="s">
        <v>107</v>
      </c>
      <c r="D50" s="227" t="s">
        <v>1598</v>
      </c>
      <c r="E50" s="33" t="s">
        <v>1599</v>
      </c>
      <c r="F50" s="34" t="s">
        <v>107</v>
      </c>
      <c r="G50" s="311" t="s">
        <v>1</v>
      </c>
      <c r="H50" s="312" t="s">
        <v>1</v>
      </c>
    </row>
    <row r="51" spans="1:8" s="231" customFormat="1" ht="11.25" customHeight="1">
      <c r="A51" s="313"/>
      <c r="B51" s="319"/>
      <c r="C51" s="35" t="s">
        <v>870</v>
      </c>
      <c r="D51" s="35" t="s">
        <v>1193</v>
      </c>
      <c r="E51" s="35" t="s">
        <v>1244</v>
      </c>
      <c r="F51" s="36" t="s">
        <v>1245</v>
      </c>
      <c r="G51" s="315" t="s">
        <v>1246</v>
      </c>
      <c r="H51" s="316" t="s">
        <v>679</v>
      </c>
    </row>
    <row r="52" spans="1:8" s="21" customFormat="1" ht="11.25" customHeight="1">
      <c r="A52" s="197"/>
      <c r="B52" s="197" t="s">
        <v>1089</v>
      </c>
      <c r="C52" s="278">
        <f>C53+C103</f>
        <v>7658071.4399999995</v>
      </c>
      <c r="D52" s="277">
        <f>D53+D103</f>
        <v>27617000</v>
      </c>
      <c r="E52" s="278">
        <f>E53+E103</f>
        <v>26580600</v>
      </c>
      <c r="F52" s="278">
        <f>F53+F103</f>
        <v>9324093.76</v>
      </c>
      <c r="G52" s="279">
        <f>F52/C52*100</f>
        <v>121.75511593294826</v>
      </c>
      <c r="H52" s="279">
        <f>F52/E52*100</f>
        <v>35.07856767717809</v>
      </c>
    </row>
    <row r="53" spans="1:8" s="21" customFormat="1" ht="11.25" customHeight="1">
      <c r="A53" s="198"/>
      <c r="B53" s="198" t="s">
        <v>263</v>
      </c>
      <c r="C53" s="280">
        <v>7643185.47</v>
      </c>
      <c r="D53" s="281" t="s">
        <v>1238</v>
      </c>
      <c r="E53" s="281" t="s">
        <v>871</v>
      </c>
      <c r="F53" s="281" t="s">
        <v>872</v>
      </c>
      <c r="G53" s="282">
        <f aca="true" t="shared" si="2" ref="G53:G106">F53/C53*100</f>
        <v>121.78717926623858</v>
      </c>
      <c r="H53" s="282">
        <f>F53/E53*100</f>
        <v>35.09221276804295</v>
      </c>
    </row>
    <row r="54" spans="1:8" s="21" customFormat="1" ht="11.25" customHeight="1">
      <c r="A54" s="196"/>
      <c r="B54" s="196" t="s">
        <v>262</v>
      </c>
      <c r="C54" s="283">
        <v>6353337.9</v>
      </c>
      <c r="D54" s="284" t="s">
        <v>1248</v>
      </c>
      <c r="E54" s="284" t="s">
        <v>873</v>
      </c>
      <c r="F54" s="284" t="s">
        <v>874</v>
      </c>
      <c r="G54" s="285">
        <f t="shared" si="2"/>
        <v>100.01230077814687</v>
      </c>
      <c r="H54" s="285">
        <f>F54/E54*100</f>
        <v>44.97982111760791</v>
      </c>
    </row>
    <row r="55" spans="1:8" s="21" customFormat="1" ht="11.25" customHeight="1">
      <c r="A55" s="196"/>
      <c r="B55" s="196" t="s">
        <v>215</v>
      </c>
      <c r="C55" s="283" t="s">
        <v>425</v>
      </c>
      <c r="D55" s="284" t="s">
        <v>1249</v>
      </c>
      <c r="E55" s="284" t="s">
        <v>875</v>
      </c>
      <c r="F55" s="284" t="s">
        <v>876</v>
      </c>
      <c r="G55" s="285">
        <f t="shared" si="2"/>
        <v>102.70583565438514</v>
      </c>
      <c r="H55" s="285">
        <f>F55/E55*100</f>
        <v>48.012910841851195</v>
      </c>
    </row>
    <row r="56" spans="1:8" s="21" customFormat="1" ht="11.25" customHeight="1">
      <c r="A56" s="193"/>
      <c r="B56" s="193" t="s">
        <v>216</v>
      </c>
      <c r="C56" s="286" t="s">
        <v>426</v>
      </c>
      <c r="D56" s="287" t="s">
        <v>115</v>
      </c>
      <c r="E56" s="287" t="s">
        <v>115</v>
      </c>
      <c r="F56" s="287" t="s">
        <v>877</v>
      </c>
      <c r="G56" s="288">
        <f t="shared" si="2"/>
        <v>113.04128251139502</v>
      </c>
      <c r="H56" s="288"/>
    </row>
    <row r="57" spans="1:8" s="21" customFormat="1" ht="11.25" customHeight="1">
      <c r="A57" s="193"/>
      <c r="B57" s="193" t="s">
        <v>217</v>
      </c>
      <c r="C57" s="286" t="s">
        <v>427</v>
      </c>
      <c r="D57" s="287" t="s">
        <v>115</v>
      </c>
      <c r="E57" s="287" t="s">
        <v>115</v>
      </c>
      <c r="F57" s="287" t="s">
        <v>878</v>
      </c>
      <c r="G57" s="288">
        <f t="shared" si="2"/>
        <v>93.51330141580684</v>
      </c>
      <c r="H57" s="288"/>
    </row>
    <row r="58" spans="1:8" s="21" customFormat="1" ht="11.25" customHeight="1">
      <c r="A58" s="193"/>
      <c r="B58" s="193" t="s">
        <v>218</v>
      </c>
      <c r="C58" s="286" t="s">
        <v>428</v>
      </c>
      <c r="D58" s="287" t="s">
        <v>115</v>
      </c>
      <c r="E58" s="287" t="s">
        <v>115</v>
      </c>
      <c r="F58" s="287" t="s">
        <v>879</v>
      </c>
      <c r="G58" s="288">
        <f t="shared" si="2"/>
        <v>114.09781887928372</v>
      </c>
      <c r="H58" s="288"/>
    </row>
    <row r="59" spans="1:8" s="21" customFormat="1" ht="11.25" customHeight="1">
      <c r="A59" s="193"/>
      <c r="B59" s="193" t="s">
        <v>219</v>
      </c>
      <c r="C59" s="286" t="s">
        <v>429</v>
      </c>
      <c r="D59" s="287" t="s">
        <v>115</v>
      </c>
      <c r="E59" s="287" t="s">
        <v>115</v>
      </c>
      <c r="F59" s="287" t="s">
        <v>880</v>
      </c>
      <c r="G59" s="288">
        <f t="shared" si="2"/>
        <v>195.74788528692324</v>
      </c>
      <c r="H59" s="288"/>
    </row>
    <row r="60" spans="1:8" s="21" customFormat="1" ht="11.25" customHeight="1">
      <c r="A60" s="193"/>
      <c r="B60" s="193" t="s">
        <v>220</v>
      </c>
      <c r="C60" s="286" t="s">
        <v>430</v>
      </c>
      <c r="D60" s="287" t="s">
        <v>115</v>
      </c>
      <c r="E60" s="287" t="s">
        <v>115</v>
      </c>
      <c r="F60" s="287" t="s">
        <v>366</v>
      </c>
      <c r="G60" s="288">
        <f t="shared" si="2"/>
        <v>0</v>
      </c>
      <c r="H60" s="288"/>
    </row>
    <row r="61" spans="1:8" s="21" customFormat="1" ht="11.25" customHeight="1">
      <c r="A61" s="193"/>
      <c r="B61" s="193" t="s">
        <v>881</v>
      </c>
      <c r="C61" s="286" t="s">
        <v>366</v>
      </c>
      <c r="D61" s="287" t="s">
        <v>115</v>
      </c>
      <c r="E61" s="287" t="s">
        <v>115</v>
      </c>
      <c r="F61" s="287" t="s">
        <v>882</v>
      </c>
      <c r="G61" s="288"/>
      <c r="H61" s="288"/>
    </row>
    <row r="62" spans="1:8" s="21" customFormat="1" ht="11.25" customHeight="1">
      <c r="A62" s="196"/>
      <c r="B62" s="196" t="s">
        <v>261</v>
      </c>
      <c r="C62" s="283" t="s">
        <v>432</v>
      </c>
      <c r="D62" s="284" t="s">
        <v>431</v>
      </c>
      <c r="E62" s="284" t="s">
        <v>431</v>
      </c>
      <c r="F62" s="284" t="s">
        <v>883</v>
      </c>
      <c r="G62" s="285">
        <f t="shared" si="2"/>
        <v>74.72250862212293</v>
      </c>
      <c r="H62" s="285">
        <f>F62/E62*100</f>
        <v>22.750232666666665</v>
      </c>
    </row>
    <row r="63" spans="1:8" s="21" customFormat="1" ht="11.25" customHeight="1">
      <c r="A63" s="193"/>
      <c r="B63" s="193" t="s">
        <v>260</v>
      </c>
      <c r="C63" s="286" t="s">
        <v>433</v>
      </c>
      <c r="D63" s="287" t="s">
        <v>115</v>
      </c>
      <c r="E63" s="287" t="s">
        <v>115</v>
      </c>
      <c r="F63" s="287" t="s">
        <v>884</v>
      </c>
      <c r="G63" s="288">
        <f t="shared" si="2"/>
        <v>532.764876986974</v>
      </c>
      <c r="H63" s="288"/>
    </row>
    <row r="64" spans="1:8" s="21" customFormat="1" ht="11.25" customHeight="1">
      <c r="A64" s="193"/>
      <c r="B64" s="193" t="s">
        <v>259</v>
      </c>
      <c r="C64" s="286" t="s">
        <v>434</v>
      </c>
      <c r="D64" s="287" t="s">
        <v>115</v>
      </c>
      <c r="E64" s="287" t="s">
        <v>115</v>
      </c>
      <c r="F64" s="287" t="s">
        <v>885</v>
      </c>
      <c r="G64" s="288">
        <f t="shared" si="2"/>
        <v>66.35222339321588</v>
      </c>
      <c r="H64" s="288"/>
    </row>
    <row r="65" spans="1:8" s="21" customFormat="1" ht="11.25" customHeight="1">
      <c r="A65" s="196"/>
      <c r="B65" s="196" t="s">
        <v>258</v>
      </c>
      <c r="C65" s="283" t="s">
        <v>436</v>
      </c>
      <c r="D65" s="284" t="s">
        <v>435</v>
      </c>
      <c r="E65" s="284" t="s">
        <v>380</v>
      </c>
      <c r="F65" s="284" t="s">
        <v>886</v>
      </c>
      <c r="G65" s="285">
        <f t="shared" si="2"/>
        <v>68.00113410149487</v>
      </c>
      <c r="H65" s="285">
        <f>F65/E65*100</f>
        <v>30.322810714285716</v>
      </c>
    </row>
    <row r="66" spans="1:8" s="21" customFormat="1" ht="11.25" customHeight="1">
      <c r="A66" s="193"/>
      <c r="B66" s="193" t="s">
        <v>256</v>
      </c>
      <c r="C66" s="286" t="s">
        <v>437</v>
      </c>
      <c r="D66" s="287" t="s">
        <v>115</v>
      </c>
      <c r="E66" s="287" t="s">
        <v>115</v>
      </c>
      <c r="F66" s="287" t="s">
        <v>886</v>
      </c>
      <c r="G66" s="288">
        <f t="shared" si="2"/>
        <v>68.18681532695854</v>
      </c>
      <c r="H66" s="288"/>
    </row>
    <row r="67" spans="1:8" s="21" customFormat="1" ht="11.25" customHeight="1">
      <c r="A67" s="193"/>
      <c r="B67" s="193" t="s">
        <v>255</v>
      </c>
      <c r="C67" s="286" t="s">
        <v>438</v>
      </c>
      <c r="D67" s="287" t="s">
        <v>115</v>
      </c>
      <c r="E67" s="287" t="s">
        <v>115</v>
      </c>
      <c r="F67" s="287" t="s">
        <v>115</v>
      </c>
      <c r="G67" s="288"/>
      <c r="H67" s="288"/>
    </row>
    <row r="68" spans="1:8" s="21" customFormat="1" ht="11.25" customHeight="1">
      <c r="A68" s="196"/>
      <c r="B68" s="196" t="s">
        <v>254</v>
      </c>
      <c r="C68" s="283">
        <v>98340</v>
      </c>
      <c r="D68" s="284" t="s">
        <v>1250</v>
      </c>
      <c r="E68" s="284" t="s">
        <v>887</v>
      </c>
      <c r="F68" s="284" t="s">
        <v>888</v>
      </c>
      <c r="G68" s="285">
        <f t="shared" si="2"/>
        <v>2230.4535285743336</v>
      </c>
      <c r="H68" s="285">
        <f>F68/E68*100</f>
        <v>35.873151903702734</v>
      </c>
    </row>
    <row r="69" spans="1:8" s="21" customFormat="1" ht="11.25" customHeight="1">
      <c r="A69" s="196"/>
      <c r="B69" s="196" t="s">
        <v>253</v>
      </c>
      <c r="C69" s="283" t="s">
        <v>115</v>
      </c>
      <c r="D69" s="284" t="s">
        <v>1251</v>
      </c>
      <c r="E69" s="284" t="s">
        <v>889</v>
      </c>
      <c r="F69" s="284" t="s">
        <v>890</v>
      </c>
      <c r="G69" s="285"/>
      <c r="H69" s="285">
        <f>F69/E69*100</f>
        <v>14.450651769087521</v>
      </c>
    </row>
    <row r="70" spans="1:8" s="21" customFormat="1" ht="11.25" customHeight="1">
      <c r="A70" s="193"/>
      <c r="B70" s="193" t="s">
        <v>252</v>
      </c>
      <c r="C70" s="286" t="s">
        <v>115</v>
      </c>
      <c r="D70" s="287" t="s">
        <v>115</v>
      </c>
      <c r="E70" s="287" t="s">
        <v>115</v>
      </c>
      <c r="F70" s="287" t="s">
        <v>890</v>
      </c>
      <c r="G70" s="288"/>
      <c r="H70" s="288"/>
    </row>
    <row r="71" spans="1:8" s="21" customFormat="1" ht="11.25" customHeight="1">
      <c r="A71" s="196"/>
      <c r="B71" s="196" t="s">
        <v>250</v>
      </c>
      <c r="C71" s="283" t="s">
        <v>115</v>
      </c>
      <c r="D71" s="284" t="s">
        <v>327</v>
      </c>
      <c r="E71" s="284" t="s">
        <v>327</v>
      </c>
      <c r="F71" s="284" t="s">
        <v>115</v>
      </c>
      <c r="G71" s="285"/>
      <c r="H71" s="285"/>
    </row>
    <row r="72" spans="1:8" s="21" customFormat="1" ht="11.25" customHeight="1">
      <c r="A72" s="196"/>
      <c r="B72" s="196" t="s">
        <v>249</v>
      </c>
      <c r="C72" s="283">
        <v>98340</v>
      </c>
      <c r="D72" s="284" t="s">
        <v>891</v>
      </c>
      <c r="E72" s="284" t="s">
        <v>891</v>
      </c>
      <c r="F72" s="284" t="s">
        <v>892</v>
      </c>
      <c r="G72" s="285">
        <f t="shared" si="2"/>
        <v>81.87919463087249</v>
      </c>
      <c r="H72" s="285">
        <f>F72/E72*100</f>
        <v>42.15706806282722</v>
      </c>
    </row>
    <row r="73" spans="1:8" s="21" customFormat="1" ht="11.25" customHeight="1">
      <c r="A73" s="193"/>
      <c r="B73" s="193" t="s">
        <v>248</v>
      </c>
      <c r="C73" s="286">
        <v>66340</v>
      </c>
      <c r="D73" s="287" t="s">
        <v>115</v>
      </c>
      <c r="E73" s="287" t="s">
        <v>115</v>
      </c>
      <c r="F73" s="287" t="s">
        <v>893</v>
      </c>
      <c r="G73" s="288">
        <f t="shared" si="2"/>
        <v>73.13837805245704</v>
      </c>
      <c r="H73" s="288"/>
    </row>
    <row r="74" spans="1:8" s="21" customFormat="1" ht="11.25" customHeight="1">
      <c r="A74" s="193"/>
      <c r="B74" s="193" t="s">
        <v>246</v>
      </c>
      <c r="C74" s="286">
        <v>32000</v>
      </c>
      <c r="D74" s="287" t="s">
        <v>115</v>
      </c>
      <c r="E74" s="287" t="s">
        <v>115</v>
      </c>
      <c r="F74" s="287" t="s">
        <v>440</v>
      </c>
      <c r="G74" s="288">
        <f t="shared" si="2"/>
        <v>100</v>
      </c>
      <c r="H74" s="288"/>
    </row>
    <row r="75" spans="1:8" s="20" customFormat="1" ht="11.25" customHeight="1">
      <c r="A75" s="196"/>
      <c r="B75" s="196" t="s">
        <v>894</v>
      </c>
      <c r="C75" s="283" t="s">
        <v>115</v>
      </c>
      <c r="D75" s="284" t="s">
        <v>1252</v>
      </c>
      <c r="E75" s="284" t="s">
        <v>895</v>
      </c>
      <c r="F75" s="284" t="s">
        <v>896</v>
      </c>
      <c r="G75" s="285"/>
      <c r="H75" s="285">
        <f>F75/E75*100</f>
        <v>37.99768501232171</v>
      </c>
    </row>
    <row r="76" spans="1:8" s="21" customFormat="1" ht="11.25" customHeight="1">
      <c r="A76" s="193"/>
      <c r="B76" s="193" t="s">
        <v>897</v>
      </c>
      <c r="C76" s="286" t="s">
        <v>115</v>
      </c>
      <c r="D76" s="287" t="s">
        <v>115</v>
      </c>
      <c r="E76" s="287" t="s">
        <v>115</v>
      </c>
      <c r="F76" s="287" t="s">
        <v>896</v>
      </c>
      <c r="G76" s="288"/>
      <c r="H76" s="288"/>
    </row>
    <row r="77" spans="1:8" s="21" customFormat="1" ht="11.25" customHeight="1">
      <c r="A77" s="196"/>
      <c r="B77" s="196" t="s">
        <v>245</v>
      </c>
      <c r="C77" s="283">
        <v>280940.96</v>
      </c>
      <c r="D77" s="284" t="s">
        <v>898</v>
      </c>
      <c r="E77" s="284" t="s">
        <v>898</v>
      </c>
      <c r="F77" s="284" t="s">
        <v>899</v>
      </c>
      <c r="G77" s="285">
        <f t="shared" si="2"/>
        <v>40.20598491583427</v>
      </c>
      <c r="H77" s="285">
        <f>F77/E77*100</f>
        <v>12.55754085603113</v>
      </c>
    </row>
    <row r="78" spans="1:8" s="21" customFormat="1" ht="11.25" customHeight="1">
      <c r="A78" s="196"/>
      <c r="B78" s="196" t="s">
        <v>244</v>
      </c>
      <c r="C78" s="283">
        <v>35.71</v>
      </c>
      <c r="D78" s="284" t="s">
        <v>900</v>
      </c>
      <c r="E78" s="284" t="s">
        <v>900</v>
      </c>
      <c r="F78" s="284" t="s">
        <v>901</v>
      </c>
      <c r="G78" s="285">
        <f t="shared" si="2"/>
        <v>31.223746849621953</v>
      </c>
      <c r="H78" s="285">
        <f>F78/E78*100</f>
        <v>0.1506756756756757</v>
      </c>
    </row>
    <row r="79" spans="1:8" s="21" customFormat="1" ht="11.25" customHeight="1">
      <c r="A79" s="193"/>
      <c r="B79" s="193" t="s">
        <v>243</v>
      </c>
      <c r="C79" s="286">
        <v>35.71</v>
      </c>
      <c r="D79" s="287" t="s">
        <v>115</v>
      </c>
      <c r="E79" s="287" t="s">
        <v>115</v>
      </c>
      <c r="F79" s="287" t="s">
        <v>901</v>
      </c>
      <c r="G79" s="288">
        <f t="shared" si="2"/>
        <v>31.223746849621953</v>
      </c>
      <c r="H79" s="288"/>
    </row>
    <row r="80" spans="1:8" s="21" customFormat="1" ht="11.25" customHeight="1">
      <c r="A80" s="196"/>
      <c r="B80" s="196" t="s">
        <v>242</v>
      </c>
      <c r="C80" s="283" t="s">
        <v>441</v>
      </c>
      <c r="D80" s="284" t="s">
        <v>902</v>
      </c>
      <c r="E80" s="284" t="s">
        <v>902</v>
      </c>
      <c r="F80" s="284" t="s">
        <v>903</v>
      </c>
      <c r="G80" s="285">
        <f t="shared" si="2"/>
        <v>40.20712678029335</v>
      </c>
      <c r="H80" s="285">
        <f>F80/E80*100</f>
        <v>12.660456226880394</v>
      </c>
    </row>
    <row r="81" spans="1:8" s="21" customFormat="1" ht="11.25" customHeight="1">
      <c r="A81" s="193"/>
      <c r="B81" s="193" t="s">
        <v>241</v>
      </c>
      <c r="C81" s="286" t="s">
        <v>442</v>
      </c>
      <c r="D81" s="287" t="s">
        <v>115</v>
      </c>
      <c r="E81" s="287" t="s">
        <v>115</v>
      </c>
      <c r="F81" s="287" t="s">
        <v>904</v>
      </c>
      <c r="G81" s="288">
        <f t="shared" si="2"/>
        <v>146.08344562256292</v>
      </c>
      <c r="H81" s="288"/>
    </row>
    <row r="82" spans="1:8" s="21" customFormat="1" ht="11.25" customHeight="1">
      <c r="A82" s="193"/>
      <c r="B82" s="193" t="s">
        <v>240</v>
      </c>
      <c r="C82" s="286" t="s">
        <v>443</v>
      </c>
      <c r="D82" s="287" t="s">
        <v>115</v>
      </c>
      <c r="E82" s="287" t="s">
        <v>115</v>
      </c>
      <c r="F82" s="287" t="s">
        <v>905</v>
      </c>
      <c r="G82" s="288">
        <f t="shared" si="2"/>
        <v>65.2796046846666</v>
      </c>
      <c r="H82" s="288"/>
    </row>
    <row r="83" spans="1:8" s="21" customFormat="1" ht="11.25" customHeight="1">
      <c r="A83" s="193"/>
      <c r="B83" s="193" t="s">
        <v>239</v>
      </c>
      <c r="C83" s="286" t="s">
        <v>444</v>
      </c>
      <c r="D83" s="287" t="s">
        <v>115</v>
      </c>
      <c r="E83" s="287" t="s">
        <v>115</v>
      </c>
      <c r="F83" s="287" t="s">
        <v>906</v>
      </c>
      <c r="G83" s="288">
        <f t="shared" si="2"/>
        <v>0.06142961687770882</v>
      </c>
      <c r="H83" s="288"/>
    </row>
    <row r="84" spans="1:8" s="21" customFormat="1" ht="11.25" customHeight="1">
      <c r="A84" s="193"/>
      <c r="B84" s="193" t="s">
        <v>238</v>
      </c>
      <c r="C84" s="286" t="s">
        <v>445</v>
      </c>
      <c r="D84" s="287" t="s">
        <v>115</v>
      </c>
      <c r="E84" s="287" t="s">
        <v>115</v>
      </c>
      <c r="F84" s="287" t="s">
        <v>907</v>
      </c>
      <c r="G84" s="288">
        <f t="shared" si="2"/>
        <v>47.4200875413955</v>
      </c>
      <c r="H84" s="288"/>
    </row>
    <row r="85" spans="1:8" s="21" customFormat="1" ht="11.25" customHeight="1">
      <c r="A85" s="196"/>
      <c r="B85" s="196" t="s">
        <v>237</v>
      </c>
      <c r="C85" s="283">
        <v>902632.57</v>
      </c>
      <c r="D85" s="284" t="s">
        <v>1253</v>
      </c>
      <c r="E85" s="284" t="s">
        <v>908</v>
      </c>
      <c r="F85" s="284" t="s">
        <v>909</v>
      </c>
      <c r="G85" s="285">
        <f t="shared" si="2"/>
        <v>69.40571953879308</v>
      </c>
      <c r="H85" s="285">
        <f>F85/E85*100</f>
        <v>11.946351709540245</v>
      </c>
    </row>
    <row r="86" spans="1:8" s="21" customFormat="1" ht="11.25" customHeight="1">
      <c r="A86" s="196"/>
      <c r="B86" s="196" t="s">
        <v>236</v>
      </c>
      <c r="C86" s="283">
        <v>24744.69</v>
      </c>
      <c r="D86" s="284" t="s">
        <v>446</v>
      </c>
      <c r="E86" s="284" t="s">
        <v>446</v>
      </c>
      <c r="F86" s="284" t="s">
        <v>910</v>
      </c>
      <c r="G86" s="285">
        <f t="shared" si="2"/>
        <v>101.98608267066591</v>
      </c>
      <c r="H86" s="285">
        <f>F86/E86*100</f>
        <v>26.56435789473684</v>
      </c>
    </row>
    <row r="87" spans="1:8" s="21" customFormat="1" ht="11.25" customHeight="1">
      <c r="A87" s="193"/>
      <c r="B87" s="193" t="s">
        <v>235</v>
      </c>
      <c r="C87" s="286" t="s">
        <v>447</v>
      </c>
      <c r="D87" s="287" t="s">
        <v>115</v>
      </c>
      <c r="E87" s="287" t="s">
        <v>115</v>
      </c>
      <c r="F87" s="287" t="s">
        <v>911</v>
      </c>
      <c r="G87" s="288">
        <f t="shared" si="2"/>
        <v>163.06123129229027</v>
      </c>
      <c r="H87" s="288"/>
    </row>
    <row r="88" spans="1:8" s="21" customFormat="1" ht="11.25" customHeight="1">
      <c r="A88" s="193"/>
      <c r="B88" s="193" t="s">
        <v>234</v>
      </c>
      <c r="C88" s="286" t="s">
        <v>448</v>
      </c>
      <c r="D88" s="287" t="s">
        <v>115</v>
      </c>
      <c r="E88" s="287" t="s">
        <v>115</v>
      </c>
      <c r="F88" s="287" t="s">
        <v>912</v>
      </c>
      <c r="G88" s="288">
        <f t="shared" si="2"/>
        <v>68.69791340309544</v>
      </c>
      <c r="H88" s="288"/>
    </row>
    <row r="89" spans="1:8" s="21" customFormat="1" ht="11.25" customHeight="1">
      <c r="A89" s="193"/>
      <c r="B89" s="193" t="s">
        <v>233</v>
      </c>
      <c r="C89" s="286" t="s">
        <v>449</v>
      </c>
      <c r="D89" s="287" t="s">
        <v>115</v>
      </c>
      <c r="E89" s="287" t="s">
        <v>115</v>
      </c>
      <c r="F89" s="287" t="s">
        <v>913</v>
      </c>
      <c r="G89" s="288">
        <f t="shared" si="2"/>
        <v>64.93833870742652</v>
      </c>
      <c r="H89" s="288"/>
    </row>
    <row r="90" spans="1:8" s="21" customFormat="1" ht="11.25" customHeight="1">
      <c r="A90" s="196"/>
      <c r="B90" s="196" t="s">
        <v>232</v>
      </c>
      <c r="C90" s="283">
        <v>471153.45</v>
      </c>
      <c r="D90" s="284" t="s">
        <v>914</v>
      </c>
      <c r="E90" s="284" t="s">
        <v>914</v>
      </c>
      <c r="F90" s="284" t="s">
        <v>915</v>
      </c>
      <c r="G90" s="285">
        <f t="shared" si="2"/>
        <v>34.18460376338112</v>
      </c>
      <c r="H90" s="285">
        <f>F90/E90*100</f>
        <v>26.270092970151687</v>
      </c>
    </row>
    <row r="91" spans="1:8" s="21" customFormat="1" ht="11.25" customHeight="1">
      <c r="A91" s="193"/>
      <c r="B91" s="193" t="s">
        <v>231</v>
      </c>
      <c r="C91" s="286" t="s">
        <v>450</v>
      </c>
      <c r="D91" s="287" t="s">
        <v>115</v>
      </c>
      <c r="E91" s="287" t="s">
        <v>115</v>
      </c>
      <c r="F91" s="287" t="s">
        <v>916</v>
      </c>
      <c r="G91" s="288">
        <f t="shared" si="2"/>
        <v>26.170894799436077</v>
      </c>
      <c r="H91" s="288"/>
    </row>
    <row r="92" spans="1:8" s="21" customFormat="1" ht="11.25" customHeight="1">
      <c r="A92" s="193"/>
      <c r="B92" s="193" t="s">
        <v>230</v>
      </c>
      <c r="C92" s="286">
        <v>426715</v>
      </c>
      <c r="D92" s="287" t="s">
        <v>115</v>
      </c>
      <c r="E92" s="287" t="s">
        <v>115</v>
      </c>
      <c r="F92" s="287" t="s">
        <v>917</v>
      </c>
      <c r="G92" s="288">
        <f t="shared" si="2"/>
        <v>35.0191579860094</v>
      </c>
      <c r="H92" s="288"/>
    </row>
    <row r="93" spans="1:8" s="21" customFormat="1" ht="11.25" customHeight="1">
      <c r="A93" s="196"/>
      <c r="B93" s="196" t="s">
        <v>229</v>
      </c>
      <c r="C93" s="283" t="s">
        <v>451</v>
      </c>
      <c r="D93" s="284" t="s">
        <v>1254</v>
      </c>
      <c r="E93" s="284" t="s">
        <v>918</v>
      </c>
      <c r="F93" s="284" t="s">
        <v>919</v>
      </c>
      <c r="G93" s="285">
        <f t="shared" si="2"/>
        <v>108.22308551552912</v>
      </c>
      <c r="H93" s="285">
        <f>F93/E93*100</f>
        <v>9.704156746031746</v>
      </c>
    </row>
    <row r="94" spans="1:8" s="21" customFormat="1" ht="11.25" customHeight="1">
      <c r="A94" s="193"/>
      <c r="B94" s="193" t="s">
        <v>228</v>
      </c>
      <c r="C94" s="286" t="s">
        <v>452</v>
      </c>
      <c r="D94" s="287" t="s">
        <v>115</v>
      </c>
      <c r="E94" s="287" t="s">
        <v>115</v>
      </c>
      <c r="F94" s="287" t="s">
        <v>920</v>
      </c>
      <c r="G94" s="288">
        <f t="shared" si="2"/>
        <v>38.75513838434739</v>
      </c>
      <c r="H94" s="288"/>
    </row>
    <row r="95" spans="1:8" s="21" customFormat="1" ht="11.25" customHeight="1">
      <c r="A95" s="193"/>
      <c r="B95" s="193" t="s">
        <v>227</v>
      </c>
      <c r="C95" s="286" t="s">
        <v>453</v>
      </c>
      <c r="D95" s="287" t="s">
        <v>115</v>
      </c>
      <c r="E95" s="287" t="s">
        <v>115</v>
      </c>
      <c r="F95" s="287" t="s">
        <v>921</v>
      </c>
      <c r="G95" s="288">
        <f t="shared" si="2"/>
        <v>126.23999188036694</v>
      </c>
      <c r="H95" s="288"/>
    </row>
    <row r="96" spans="1:8" s="21" customFormat="1" ht="11.25" customHeight="1">
      <c r="A96" s="196"/>
      <c r="B96" s="196" t="s">
        <v>226</v>
      </c>
      <c r="C96" s="283">
        <v>2160</v>
      </c>
      <c r="D96" s="284" t="s">
        <v>922</v>
      </c>
      <c r="E96" s="284" t="s">
        <v>922</v>
      </c>
      <c r="F96" s="284" t="s">
        <v>923</v>
      </c>
      <c r="G96" s="285">
        <f t="shared" si="2"/>
        <v>968.8888888888888</v>
      </c>
      <c r="H96" s="285">
        <f>F96/E96*100</f>
        <v>139.52</v>
      </c>
    </row>
    <row r="97" spans="1:8" s="21" customFormat="1" ht="11.25" customHeight="1">
      <c r="A97" s="196"/>
      <c r="B97" s="196" t="s">
        <v>225</v>
      </c>
      <c r="C97" s="283">
        <v>2160</v>
      </c>
      <c r="D97" s="284" t="s">
        <v>922</v>
      </c>
      <c r="E97" s="284" t="s">
        <v>922</v>
      </c>
      <c r="F97" s="284" t="s">
        <v>923</v>
      </c>
      <c r="G97" s="285">
        <f t="shared" si="2"/>
        <v>968.8888888888888</v>
      </c>
      <c r="H97" s="285">
        <f>F97/E97*100</f>
        <v>139.52</v>
      </c>
    </row>
    <row r="98" spans="1:8" s="21" customFormat="1" ht="11.25" customHeight="1">
      <c r="A98" s="193"/>
      <c r="B98" s="193" t="s">
        <v>454</v>
      </c>
      <c r="C98" s="286">
        <v>1000</v>
      </c>
      <c r="D98" s="287" t="s">
        <v>115</v>
      </c>
      <c r="E98" s="287"/>
      <c r="F98" s="287"/>
      <c r="G98" s="288">
        <f t="shared" si="2"/>
        <v>0</v>
      </c>
      <c r="H98" s="288"/>
    </row>
    <row r="99" spans="1:8" s="21" customFormat="1" ht="11.25" customHeight="1">
      <c r="A99" s="193"/>
      <c r="B99" s="193" t="s">
        <v>224</v>
      </c>
      <c r="C99" s="286">
        <v>1160</v>
      </c>
      <c r="D99" s="287" t="s">
        <v>924</v>
      </c>
      <c r="E99" s="287" t="s">
        <v>115</v>
      </c>
      <c r="F99" s="287" t="s">
        <v>923</v>
      </c>
      <c r="G99" s="288">
        <f t="shared" si="2"/>
        <v>1804.1379310344826</v>
      </c>
      <c r="H99" s="288"/>
    </row>
    <row r="100" spans="1:8" s="21" customFormat="1" ht="11.25" customHeight="1">
      <c r="A100" s="196"/>
      <c r="B100" s="196" t="s">
        <v>223</v>
      </c>
      <c r="C100" s="283">
        <v>5774.04</v>
      </c>
      <c r="D100" s="284" t="s">
        <v>924</v>
      </c>
      <c r="E100" s="284" t="s">
        <v>924</v>
      </c>
      <c r="F100" s="284" t="s">
        <v>925</v>
      </c>
      <c r="G100" s="285">
        <f t="shared" si="2"/>
        <v>8.847704553484217</v>
      </c>
      <c r="H100" s="285">
        <f>F100/E100*100</f>
        <v>0.405452380952381</v>
      </c>
    </row>
    <row r="101" spans="1:8" s="21" customFormat="1" ht="11.25" customHeight="1">
      <c r="A101" s="196"/>
      <c r="B101" s="196" t="s">
        <v>222</v>
      </c>
      <c r="C101" s="283">
        <v>5774.04</v>
      </c>
      <c r="D101" s="284"/>
      <c r="E101" s="284" t="s">
        <v>924</v>
      </c>
      <c r="F101" s="284" t="s">
        <v>925</v>
      </c>
      <c r="G101" s="285">
        <f t="shared" si="2"/>
        <v>8.847704553484217</v>
      </c>
      <c r="H101" s="285">
        <f>F101/E101*100</f>
        <v>0.405452380952381</v>
      </c>
    </row>
    <row r="102" spans="1:8" s="21" customFormat="1" ht="11.25" customHeight="1">
      <c r="A102" s="193"/>
      <c r="B102" s="193" t="s">
        <v>221</v>
      </c>
      <c r="C102" s="286">
        <v>5774.04</v>
      </c>
      <c r="D102" s="287" t="s">
        <v>115</v>
      </c>
      <c r="E102" s="287" t="s">
        <v>115</v>
      </c>
      <c r="F102" s="287" t="s">
        <v>925</v>
      </c>
      <c r="G102" s="288">
        <f t="shared" si="2"/>
        <v>8.847704553484217</v>
      </c>
      <c r="H102" s="288"/>
    </row>
    <row r="103" spans="1:8" s="21" customFormat="1" ht="11.25" customHeight="1">
      <c r="A103" s="198"/>
      <c r="B103" s="198" t="s">
        <v>267</v>
      </c>
      <c r="C103" s="280" t="s">
        <v>456</v>
      </c>
      <c r="D103" s="281" t="s">
        <v>383</v>
      </c>
      <c r="E103" s="281" t="s">
        <v>383</v>
      </c>
      <c r="F103" s="281" t="s">
        <v>926</v>
      </c>
      <c r="G103" s="282">
        <f t="shared" si="2"/>
        <v>105.292231544199</v>
      </c>
      <c r="H103" s="282">
        <f>F103/E103*100</f>
        <v>28.497763636363636</v>
      </c>
    </row>
    <row r="104" spans="1:8" s="21" customFormat="1" ht="11.25" customHeight="1">
      <c r="A104" s="196"/>
      <c r="B104" s="196" t="s">
        <v>266</v>
      </c>
      <c r="C104" s="283" t="s">
        <v>456</v>
      </c>
      <c r="D104" s="284" t="s">
        <v>383</v>
      </c>
      <c r="E104" s="284" t="s">
        <v>383</v>
      </c>
      <c r="F104" s="284" t="s">
        <v>926</v>
      </c>
      <c r="G104" s="285">
        <f t="shared" si="2"/>
        <v>105.292231544199</v>
      </c>
      <c r="H104" s="285">
        <f>F104/E104*100</f>
        <v>28.497763636363636</v>
      </c>
    </row>
    <row r="105" spans="1:8" s="21" customFormat="1" ht="11.25" customHeight="1">
      <c r="A105" s="196"/>
      <c r="B105" s="196" t="s">
        <v>265</v>
      </c>
      <c r="C105" s="283" t="s">
        <v>456</v>
      </c>
      <c r="D105" s="284" t="s">
        <v>383</v>
      </c>
      <c r="E105" s="284" t="s">
        <v>383</v>
      </c>
      <c r="F105" s="284" t="s">
        <v>926</v>
      </c>
      <c r="G105" s="285">
        <f t="shared" si="2"/>
        <v>105.292231544199</v>
      </c>
      <c r="H105" s="285">
        <f>F105/E105*100</f>
        <v>28.497763636363636</v>
      </c>
    </row>
    <row r="106" spans="1:8" s="21" customFormat="1" ht="11.25" customHeight="1">
      <c r="A106" s="193"/>
      <c r="B106" s="193" t="s">
        <v>264</v>
      </c>
      <c r="C106" s="286" t="s">
        <v>456</v>
      </c>
      <c r="D106" s="287" t="s">
        <v>115</v>
      </c>
      <c r="E106" s="287" t="s">
        <v>115</v>
      </c>
      <c r="F106" s="287" t="s">
        <v>926</v>
      </c>
      <c r="G106" s="288">
        <f t="shared" si="2"/>
        <v>105.292231544199</v>
      </c>
      <c r="H106" s="288"/>
    </row>
    <row r="107" spans="1:8" s="21" customFormat="1" ht="11.25" customHeight="1">
      <c r="A107" s="61"/>
      <c r="B107" s="62"/>
      <c r="C107" s="206"/>
      <c r="D107" s="206"/>
      <c r="E107" s="287"/>
      <c r="F107" s="289"/>
      <c r="G107" s="287"/>
      <c r="H107" s="284"/>
    </row>
    <row r="108" spans="1:8" s="231" customFormat="1" ht="12.75" customHeight="1">
      <c r="A108" s="310"/>
      <c r="B108" s="274" t="s">
        <v>192</v>
      </c>
      <c r="C108" s="301" t="s">
        <v>107</v>
      </c>
      <c r="D108" s="302" t="s">
        <v>357</v>
      </c>
      <c r="E108" s="303" t="s">
        <v>1247</v>
      </c>
      <c r="F108" s="301" t="s">
        <v>107</v>
      </c>
      <c r="G108" s="304" t="s">
        <v>1</v>
      </c>
      <c r="H108" s="305" t="s">
        <v>1</v>
      </c>
    </row>
    <row r="109" spans="1:8" s="231" customFormat="1" ht="11.25" customHeight="1">
      <c r="A109" s="313"/>
      <c r="B109" s="314"/>
      <c r="C109" s="306" t="s">
        <v>870</v>
      </c>
      <c r="D109" s="307" t="s">
        <v>1193</v>
      </c>
      <c r="E109" s="307" t="s">
        <v>1244</v>
      </c>
      <c r="F109" s="306" t="s">
        <v>1245</v>
      </c>
      <c r="G109" s="308" t="s">
        <v>1246</v>
      </c>
      <c r="H109" s="309" t="s">
        <v>679</v>
      </c>
    </row>
    <row r="110" spans="1:8" s="21" customFormat="1" ht="9.75" customHeight="1">
      <c r="A110" s="201"/>
      <c r="B110" s="197" t="s">
        <v>1090</v>
      </c>
      <c r="C110" s="278">
        <f>C111+C178</f>
        <v>8280597.949999999</v>
      </c>
      <c r="D110" s="277">
        <f>D111+D178</f>
        <v>32157000</v>
      </c>
      <c r="E110" s="278">
        <f>E111+E178</f>
        <v>31120600</v>
      </c>
      <c r="F110" s="278">
        <f>F111+F178</f>
        <v>8756871.84</v>
      </c>
      <c r="G110" s="278">
        <f>F110/C110*100</f>
        <v>105.75168475605075</v>
      </c>
      <c r="H110" s="278">
        <f>F110/E110*100</f>
        <v>28.13850581286993</v>
      </c>
    </row>
    <row r="111" spans="1:8" s="21" customFormat="1" ht="9.75" customHeight="1">
      <c r="A111" s="200"/>
      <c r="B111" s="198" t="s">
        <v>356</v>
      </c>
      <c r="C111" s="280">
        <v>6633032.76</v>
      </c>
      <c r="D111" s="281" t="s">
        <v>1240</v>
      </c>
      <c r="E111" s="281" t="s">
        <v>927</v>
      </c>
      <c r="F111" s="281" t="s">
        <v>928</v>
      </c>
      <c r="G111" s="282">
        <f aca="true" t="shared" si="3" ref="G111:G174">F111/C111*100</f>
        <v>86.34788983011144</v>
      </c>
      <c r="H111" s="282">
        <f>F111/E111*100</f>
        <v>37.911124687741186</v>
      </c>
    </row>
    <row r="112" spans="1:8" s="21" customFormat="1" ht="9.75" customHeight="1">
      <c r="A112" s="200"/>
      <c r="B112" s="196" t="s">
        <v>355</v>
      </c>
      <c r="C112" s="283">
        <v>1566433.7</v>
      </c>
      <c r="D112" s="284" t="s">
        <v>1255</v>
      </c>
      <c r="E112" s="284" t="s">
        <v>929</v>
      </c>
      <c r="F112" s="284" t="s">
        <v>930</v>
      </c>
      <c r="G112" s="285">
        <f t="shared" si="3"/>
        <v>96.60102499071618</v>
      </c>
      <c r="H112" s="285">
        <f>F112/E112*100</f>
        <v>39.2649076236442</v>
      </c>
    </row>
    <row r="113" spans="1:8" s="21" customFormat="1" ht="9.75" customHeight="1">
      <c r="A113" s="199"/>
      <c r="B113" s="196" t="s">
        <v>354</v>
      </c>
      <c r="C113" s="283">
        <v>1280514.08</v>
      </c>
      <c r="D113" s="284" t="s">
        <v>1256</v>
      </c>
      <c r="E113" s="284" t="s">
        <v>931</v>
      </c>
      <c r="F113" s="284" t="s">
        <v>932</v>
      </c>
      <c r="G113" s="285">
        <f t="shared" si="3"/>
        <v>99.78357832660457</v>
      </c>
      <c r="H113" s="285">
        <f>F113/E113*100</f>
        <v>41.35625226566546</v>
      </c>
    </row>
    <row r="114" spans="1:8" s="21" customFormat="1" ht="9.75" customHeight="1">
      <c r="A114" s="200"/>
      <c r="B114" s="193" t="s">
        <v>353</v>
      </c>
      <c r="C114" s="286">
        <v>1280514.08</v>
      </c>
      <c r="D114" s="287" t="s">
        <v>115</v>
      </c>
      <c r="E114" s="287" t="s">
        <v>115</v>
      </c>
      <c r="F114" s="287" t="s">
        <v>932</v>
      </c>
      <c r="G114" s="288">
        <f t="shared" si="3"/>
        <v>99.78357832660457</v>
      </c>
      <c r="H114" s="288"/>
    </row>
    <row r="115" spans="1:8" s="21" customFormat="1" ht="9.75" customHeight="1">
      <c r="A115" s="199"/>
      <c r="B115" s="196" t="s">
        <v>352</v>
      </c>
      <c r="C115" s="283">
        <v>74796.67</v>
      </c>
      <c r="D115" s="284" t="s">
        <v>933</v>
      </c>
      <c r="E115" s="284" t="s">
        <v>933</v>
      </c>
      <c r="F115" s="284" t="s">
        <v>934</v>
      </c>
      <c r="G115" s="285">
        <f t="shared" si="3"/>
        <v>41.05664062317213</v>
      </c>
      <c r="H115" s="285">
        <f>F115/E115*100</f>
        <v>13.703257474341813</v>
      </c>
    </row>
    <row r="116" spans="1:8" s="21" customFormat="1" ht="9.75" customHeight="1">
      <c r="A116" s="200"/>
      <c r="B116" s="193" t="s">
        <v>351</v>
      </c>
      <c r="C116" s="286">
        <v>74796.67</v>
      </c>
      <c r="D116" s="287" t="s">
        <v>115</v>
      </c>
      <c r="E116" s="287" t="s">
        <v>115</v>
      </c>
      <c r="F116" s="287" t="s">
        <v>934</v>
      </c>
      <c r="G116" s="288">
        <f t="shared" si="3"/>
        <v>41.05664062317213</v>
      </c>
      <c r="H116" s="288"/>
    </row>
    <row r="117" spans="1:8" s="21" customFormat="1" ht="9.75" customHeight="1">
      <c r="A117" s="199"/>
      <c r="B117" s="196" t="s">
        <v>350</v>
      </c>
      <c r="C117" s="283">
        <v>211122.95</v>
      </c>
      <c r="D117" s="284" t="s">
        <v>935</v>
      </c>
      <c r="E117" s="284" t="s">
        <v>935</v>
      </c>
      <c r="F117" s="284" t="s">
        <v>936</v>
      </c>
      <c r="G117" s="285">
        <f t="shared" si="3"/>
        <v>96.97630693394535</v>
      </c>
      <c r="H117" s="285">
        <f>F117/E117*100</f>
        <v>37.907654138122574</v>
      </c>
    </row>
    <row r="118" spans="1:8" s="21" customFormat="1" ht="9.75" customHeight="1">
      <c r="A118" s="199"/>
      <c r="B118" s="193" t="s">
        <v>349</v>
      </c>
      <c r="C118" s="286">
        <v>207863.27</v>
      </c>
      <c r="D118" s="287" t="s">
        <v>115</v>
      </c>
      <c r="E118" s="287" t="s">
        <v>115</v>
      </c>
      <c r="F118" s="287" t="s">
        <v>936</v>
      </c>
      <c r="G118" s="288">
        <f t="shared" si="3"/>
        <v>98.4970745432803</v>
      </c>
      <c r="H118" s="288"/>
    </row>
    <row r="119" spans="1:8" s="21" customFormat="1" ht="9.75" customHeight="1">
      <c r="A119" s="200"/>
      <c r="B119" s="193" t="s">
        <v>348</v>
      </c>
      <c r="C119" s="286">
        <v>3259.68</v>
      </c>
      <c r="D119" s="287" t="s">
        <v>115</v>
      </c>
      <c r="E119" s="287" t="s">
        <v>115</v>
      </c>
      <c r="F119" s="287" t="s">
        <v>115</v>
      </c>
      <c r="G119" s="288"/>
      <c r="H119" s="288"/>
    </row>
    <row r="120" spans="1:8" s="21" customFormat="1" ht="9.75" customHeight="1">
      <c r="A120" s="200"/>
      <c r="B120" s="196" t="s">
        <v>347</v>
      </c>
      <c r="C120" s="283">
        <v>2384832.96</v>
      </c>
      <c r="D120" s="284" t="s">
        <v>1257</v>
      </c>
      <c r="E120" s="284" t="s">
        <v>937</v>
      </c>
      <c r="F120" s="284" t="s">
        <v>938</v>
      </c>
      <c r="G120" s="285">
        <f t="shared" si="3"/>
        <v>77.83362068259909</v>
      </c>
      <c r="H120" s="285">
        <f>F120/E120*100</f>
        <v>36.54760792776332</v>
      </c>
    </row>
    <row r="121" spans="1:8" s="21" customFormat="1" ht="9.75" customHeight="1">
      <c r="A121" s="199"/>
      <c r="B121" s="196" t="s">
        <v>346</v>
      </c>
      <c r="C121" s="283">
        <v>58202.44</v>
      </c>
      <c r="D121" s="284" t="s">
        <v>939</v>
      </c>
      <c r="E121" s="284" t="s">
        <v>939</v>
      </c>
      <c r="F121" s="284" t="s">
        <v>940</v>
      </c>
      <c r="G121" s="285">
        <f t="shared" si="3"/>
        <v>71.00217791556504</v>
      </c>
      <c r="H121" s="285">
        <f>F121/E121*100</f>
        <v>24.166666666666668</v>
      </c>
    </row>
    <row r="122" spans="1:8" s="21" customFormat="1" ht="9.75" customHeight="1">
      <c r="A122" s="199"/>
      <c r="B122" s="193" t="s">
        <v>345</v>
      </c>
      <c r="C122" s="286">
        <v>15241.5</v>
      </c>
      <c r="D122" s="287" t="s">
        <v>115</v>
      </c>
      <c r="E122" s="287" t="s">
        <v>115</v>
      </c>
      <c r="F122" s="287" t="s">
        <v>941</v>
      </c>
      <c r="G122" s="288">
        <f t="shared" si="3"/>
        <v>8.293146999967195</v>
      </c>
      <c r="H122" s="288"/>
    </row>
    <row r="123" spans="1:8" s="21" customFormat="1" ht="9.75" customHeight="1">
      <c r="A123" s="199"/>
      <c r="B123" s="193" t="s">
        <v>344</v>
      </c>
      <c r="C123" s="286">
        <v>29919.44</v>
      </c>
      <c r="D123" s="287" t="s">
        <v>115</v>
      </c>
      <c r="E123" s="287" t="s">
        <v>115</v>
      </c>
      <c r="F123" s="287" t="s">
        <v>942</v>
      </c>
      <c r="G123" s="288">
        <f t="shared" si="3"/>
        <v>98.21707892928477</v>
      </c>
      <c r="H123" s="288"/>
    </row>
    <row r="124" spans="1:8" s="21" customFormat="1" ht="9.75" customHeight="1">
      <c r="A124" s="199"/>
      <c r="B124" s="193" t="s">
        <v>343</v>
      </c>
      <c r="C124" s="286">
        <v>7122.5</v>
      </c>
      <c r="D124" s="287" t="s">
        <v>115</v>
      </c>
      <c r="E124" s="287" t="s">
        <v>115</v>
      </c>
      <c r="F124" s="287" t="s">
        <v>943</v>
      </c>
      <c r="G124" s="288">
        <f t="shared" si="3"/>
        <v>82.85012285012286</v>
      </c>
      <c r="H124" s="288"/>
    </row>
    <row r="125" spans="1:8" s="21" customFormat="1" ht="9.75" customHeight="1">
      <c r="A125" s="200"/>
      <c r="B125" s="193" t="s">
        <v>342</v>
      </c>
      <c r="C125" s="286">
        <v>5919</v>
      </c>
      <c r="D125" s="287" t="s">
        <v>115</v>
      </c>
      <c r="E125" s="287" t="s">
        <v>115</v>
      </c>
      <c r="F125" s="287" t="s">
        <v>944</v>
      </c>
      <c r="G125" s="288">
        <f t="shared" si="3"/>
        <v>80.65551613448217</v>
      </c>
      <c r="H125" s="288"/>
    </row>
    <row r="126" spans="1:8" s="21" customFormat="1" ht="9.75" customHeight="1">
      <c r="A126" s="199"/>
      <c r="B126" s="196" t="s">
        <v>341</v>
      </c>
      <c r="C126" s="283">
        <v>462155.32</v>
      </c>
      <c r="D126" s="284" t="s">
        <v>945</v>
      </c>
      <c r="E126" s="284" t="s">
        <v>945</v>
      </c>
      <c r="F126" s="284" t="s">
        <v>946</v>
      </c>
      <c r="G126" s="285">
        <f t="shared" si="3"/>
        <v>92.46667765287219</v>
      </c>
      <c r="H126" s="285">
        <f>F126/E126*100</f>
        <v>42.239761787091034</v>
      </c>
    </row>
    <row r="127" spans="1:8" s="21" customFormat="1" ht="9.75" customHeight="1">
      <c r="A127" s="199"/>
      <c r="B127" s="193" t="s">
        <v>340</v>
      </c>
      <c r="C127" s="286">
        <v>132790.65</v>
      </c>
      <c r="D127" s="287" t="s">
        <v>115</v>
      </c>
      <c r="E127" s="287" t="s">
        <v>115</v>
      </c>
      <c r="F127" s="287" t="s">
        <v>947</v>
      </c>
      <c r="G127" s="288">
        <f t="shared" si="3"/>
        <v>93.8476315915315</v>
      </c>
      <c r="H127" s="288"/>
    </row>
    <row r="128" spans="1:8" s="21" customFormat="1" ht="9.75" customHeight="1">
      <c r="A128" s="199"/>
      <c r="B128" s="193" t="s">
        <v>339</v>
      </c>
      <c r="C128" s="286">
        <v>74395</v>
      </c>
      <c r="D128" s="287" t="s">
        <v>115</v>
      </c>
      <c r="E128" s="287" t="s">
        <v>115</v>
      </c>
      <c r="F128" s="287" t="s">
        <v>948</v>
      </c>
      <c r="G128" s="288">
        <f t="shared" si="3"/>
        <v>67.05423751596209</v>
      </c>
      <c r="H128" s="288"/>
    </row>
    <row r="129" spans="1:8" s="21" customFormat="1" ht="9.75" customHeight="1">
      <c r="A129" s="199"/>
      <c r="B129" s="193" t="s">
        <v>338</v>
      </c>
      <c r="C129" s="286">
        <v>208209.82</v>
      </c>
      <c r="D129" s="287" t="s">
        <v>115</v>
      </c>
      <c r="E129" s="287" t="s">
        <v>115</v>
      </c>
      <c r="F129" s="287" t="s">
        <v>949</v>
      </c>
      <c r="G129" s="288">
        <f t="shared" si="3"/>
        <v>97.40967068700218</v>
      </c>
      <c r="H129" s="288"/>
    </row>
    <row r="130" spans="1:8" s="21" customFormat="1" ht="9.75" customHeight="1">
      <c r="A130" s="199"/>
      <c r="B130" s="193" t="s">
        <v>337</v>
      </c>
      <c r="C130" s="286">
        <v>36672.6</v>
      </c>
      <c r="D130" s="287" t="s">
        <v>115</v>
      </c>
      <c r="E130" s="287" t="s">
        <v>115</v>
      </c>
      <c r="F130" s="287" t="s">
        <v>950</v>
      </c>
      <c r="G130" s="288">
        <f t="shared" si="3"/>
        <v>131.1722921200024</v>
      </c>
      <c r="H130" s="288"/>
    </row>
    <row r="131" spans="1:8" s="21" customFormat="1" ht="9.75" customHeight="1">
      <c r="A131" s="199"/>
      <c r="B131" s="193" t="s">
        <v>336</v>
      </c>
      <c r="C131" s="286">
        <v>5121.75</v>
      </c>
      <c r="D131" s="287" t="s">
        <v>115</v>
      </c>
      <c r="E131" s="287" t="s">
        <v>115</v>
      </c>
      <c r="F131" s="287" t="s">
        <v>951</v>
      </c>
      <c r="G131" s="288">
        <f t="shared" si="3"/>
        <v>26.338653780446137</v>
      </c>
      <c r="H131" s="288"/>
    </row>
    <row r="132" spans="1:8" s="21" customFormat="1" ht="9.75" customHeight="1">
      <c r="A132" s="200"/>
      <c r="B132" s="193" t="s">
        <v>335</v>
      </c>
      <c r="C132" s="286">
        <v>4965.5</v>
      </c>
      <c r="D132" s="287" t="s">
        <v>115</v>
      </c>
      <c r="E132" s="287" t="s">
        <v>115</v>
      </c>
      <c r="F132" s="287" t="s">
        <v>952</v>
      </c>
      <c r="G132" s="288">
        <f t="shared" si="3"/>
        <v>11.358372772127682</v>
      </c>
      <c r="H132" s="288"/>
    </row>
    <row r="133" spans="1:8" s="21" customFormat="1" ht="9.75" customHeight="1">
      <c r="A133" s="199"/>
      <c r="B133" s="196" t="s">
        <v>334</v>
      </c>
      <c r="C133" s="283">
        <v>1638482.18</v>
      </c>
      <c r="D133" s="284" t="s">
        <v>1258</v>
      </c>
      <c r="E133" s="284" t="s">
        <v>953</v>
      </c>
      <c r="F133" s="284" t="s">
        <v>954</v>
      </c>
      <c r="G133" s="285">
        <f t="shared" si="3"/>
        <v>73.2515113469223</v>
      </c>
      <c r="H133" s="285">
        <f>F133/E133*100</f>
        <v>36.05759057862164</v>
      </c>
    </row>
    <row r="134" spans="1:8" s="21" customFormat="1" ht="9.75" customHeight="1">
      <c r="A134" s="199"/>
      <c r="B134" s="193" t="s">
        <v>333</v>
      </c>
      <c r="C134" s="286">
        <v>36112.81</v>
      </c>
      <c r="D134" s="287" t="s">
        <v>115</v>
      </c>
      <c r="E134" s="287" t="s">
        <v>115</v>
      </c>
      <c r="F134" s="287" t="s">
        <v>955</v>
      </c>
      <c r="G134" s="288">
        <f t="shared" si="3"/>
        <v>212.55236022896034</v>
      </c>
      <c r="H134" s="288"/>
    </row>
    <row r="135" spans="1:8" s="21" customFormat="1" ht="9.75" customHeight="1">
      <c r="A135" s="199"/>
      <c r="B135" s="193" t="s">
        <v>332</v>
      </c>
      <c r="C135" s="286">
        <v>675725.74</v>
      </c>
      <c r="D135" s="287" t="s">
        <v>115</v>
      </c>
      <c r="E135" s="287" t="s">
        <v>115</v>
      </c>
      <c r="F135" s="287" t="s">
        <v>956</v>
      </c>
      <c r="G135" s="288">
        <f t="shared" si="3"/>
        <v>63.9500028517487</v>
      </c>
      <c r="H135" s="288"/>
    </row>
    <row r="136" spans="1:8" s="21" customFormat="1" ht="9.75" customHeight="1">
      <c r="A136" s="199"/>
      <c r="B136" s="193" t="s">
        <v>331</v>
      </c>
      <c r="C136" s="286">
        <v>106717.5</v>
      </c>
      <c r="D136" s="287" t="s">
        <v>115</v>
      </c>
      <c r="E136" s="287" t="s">
        <v>115</v>
      </c>
      <c r="F136" s="287" t="s">
        <v>957</v>
      </c>
      <c r="G136" s="288">
        <f t="shared" si="3"/>
        <v>40.70255581324525</v>
      </c>
      <c r="H136" s="288"/>
    </row>
    <row r="137" spans="1:8" s="21" customFormat="1" ht="9.75" customHeight="1">
      <c r="A137" s="199"/>
      <c r="B137" s="193" t="s">
        <v>330</v>
      </c>
      <c r="C137" s="286">
        <v>82467.67</v>
      </c>
      <c r="D137" s="287" t="s">
        <v>115</v>
      </c>
      <c r="E137" s="287" t="s">
        <v>115</v>
      </c>
      <c r="F137" s="287" t="s">
        <v>958</v>
      </c>
      <c r="G137" s="288">
        <f t="shared" si="3"/>
        <v>49.00958157299703</v>
      </c>
      <c r="H137" s="288"/>
    </row>
    <row r="138" spans="1:8" s="21" customFormat="1" ht="9.75" customHeight="1">
      <c r="A138" s="199"/>
      <c r="B138" s="193" t="s">
        <v>329</v>
      </c>
      <c r="C138" s="286">
        <v>223322.78</v>
      </c>
      <c r="D138" s="287" t="s">
        <v>115</v>
      </c>
      <c r="E138" s="287" t="s">
        <v>115</v>
      </c>
      <c r="F138" s="287" t="s">
        <v>959</v>
      </c>
      <c r="G138" s="288">
        <f t="shared" si="3"/>
        <v>101.01372103642987</v>
      </c>
      <c r="H138" s="288"/>
    </row>
    <row r="139" spans="1:8" s="21" customFormat="1" ht="9.75" customHeight="1">
      <c r="A139" s="199"/>
      <c r="B139" s="193" t="s">
        <v>328</v>
      </c>
      <c r="C139" s="286">
        <v>72741.56</v>
      </c>
      <c r="D139" s="287" t="s">
        <v>115</v>
      </c>
      <c r="E139" s="287" t="s">
        <v>115</v>
      </c>
      <c r="F139" s="287" t="s">
        <v>960</v>
      </c>
      <c r="G139" s="288">
        <f t="shared" si="3"/>
        <v>75.84035866154095</v>
      </c>
      <c r="H139" s="288"/>
    </row>
    <row r="140" spans="1:8" s="21" customFormat="1" ht="9.75" customHeight="1">
      <c r="A140" s="199"/>
      <c r="B140" s="193" t="s">
        <v>326</v>
      </c>
      <c r="C140" s="286">
        <v>267478.53</v>
      </c>
      <c r="D140" s="287" t="s">
        <v>115</v>
      </c>
      <c r="E140" s="287" t="s">
        <v>115</v>
      </c>
      <c r="F140" s="287" t="s">
        <v>961</v>
      </c>
      <c r="G140" s="288">
        <f t="shared" si="3"/>
        <v>54.441378902448726</v>
      </c>
      <c r="H140" s="288"/>
    </row>
    <row r="141" spans="1:8" s="21" customFormat="1" ht="9.75" customHeight="1">
      <c r="A141" s="199"/>
      <c r="B141" s="193" t="s">
        <v>325</v>
      </c>
      <c r="C141" s="286">
        <v>66683.8</v>
      </c>
      <c r="D141" s="287" t="s">
        <v>115</v>
      </c>
      <c r="E141" s="287" t="s">
        <v>115</v>
      </c>
      <c r="F141" s="287" t="s">
        <v>962</v>
      </c>
      <c r="G141" s="288">
        <f t="shared" si="3"/>
        <v>141.88161142586355</v>
      </c>
      <c r="H141" s="288"/>
    </row>
    <row r="142" spans="1:8" s="21" customFormat="1" ht="9.75" customHeight="1">
      <c r="A142" s="200"/>
      <c r="B142" s="193" t="s">
        <v>324</v>
      </c>
      <c r="C142" s="286">
        <v>107231.79</v>
      </c>
      <c r="D142" s="287" t="s">
        <v>115</v>
      </c>
      <c r="E142" s="287" t="s">
        <v>115</v>
      </c>
      <c r="F142" s="287" t="s">
        <v>963</v>
      </c>
      <c r="G142" s="288">
        <f t="shared" si="3"/>
        <v>80.65586707076325</v>
      </c>
      <c r="H142" s="288"/>
    </row>
    <row r="143" spans="1:8" s="21" customFormat="1" ht="9.75" customHeight="1">
      <c r="A143" s="199"/>
      <c r="B143" s="196" t="s">
        <v>323</v>
      </c>
      <c r="C143" s="283" t="s">
        <v>458</v>
      </c>
      <c r="D143" s="284" t="s">
        <v>964</v>
      </c>
      <c r="E143" s="284" t="s">
        <v>964</v>
      </c>
      <c r="F143" s="284" t="s">
        <v>965</v>
      </c>
      <c r="G143" s="285">
        <f t="shared" si="3"/>
        <v>1867.9435483870968</v>
      </c>
      <c r="H143" s="285">
        <f>F143/E143*100</f>
        <v>20.11506730351715</v>
      </c>
    </row>
    <row r="144" spans="1:8" s="21" customFormat="1" ht="9.75" customHeight="1">
      <c r="A144" s="200"/>
      <c r="B144" s="193" t="s">
        <v>322</v>
      </c>
      <c r="C144" s="286" t="s">
        <v>458</v>
      </c>
      <c r="D144" s="287" t="s">
        <v>115</v>
      </c>
      <c r="E144" s="287" t="s">
        <v>115</v>
      </c>
      <c r="F144" s="287" t="s">
        <v>965</v>
      </c>
      <c r="G144" s="288">
        <f t="shared" si="3"/>
        <v>1867.9435483870968</v>
      </c>
      <c r="H144" s="288"/>
    </row>
    <row r="145" spans="1:8" s="21" customFormat="1" ht="9.75" customHeight="1">
      <c r="A145" s="199"/>
      <c r="B145" s="196" t="s">
        <v>321</v>
      </c>
      <c r="C145" s="283">
        <v>225497.02</v>
      </c>
      <c r="D145" s="284" t="s">
        <v>1259</v>
      </c>
      <c r="E145" s="284" t="s">
        <v>966</v>
      </c>
      <c r="F145" s="284" t="s">
        <v>967</v>
      </c>
      <c r="G145" s="285">
        <f t="shared" si="3"/>
        <v>78.96299915626379</v>
      </c>
      <c r="H145" s="285">
        <f>F145/E145*100</f>
        <v>34.143664429530205</v>
      </c>
    </row>
    <row r="146" spans="1:8" s="21" customFormat="1" ht="9.75" customHeight="1">
      <c r="A146" s="199"/>
      <c r="B146" s="193" t="s">
        <v>320</v>
      </c>
      <c r="C146" s="286">
        <v>86873.76</v>
      </c>
      <c r="D146" s="287" t="s">
        <v>115</v>
      </c>
      <c r="E146" s="287" t="s">
        <v>115</v>
      </c>
      <c r="F146" s="287" t="s">
        <v>968</v>
      </c>
      <c r="G146" s="288">
        <f t="shared" si="3"/>
        <v>86.04694904422233</v>
      </c>
      <c r="H146" s="288"/>
    </row>
    <row r="147" spans="1:8" s="21" customFormat="1" ht="9.75" customHeight="1">
      <c r="A147" s="199"/>
      <c r="B147" s="193" t="s">
        <v>319</v>
      </c>
      <c r="C147" s="286">
        <v>20945.26</v>
      </c>
      <c r="D147" s="287" t="s">
        <v>115</v>
      </c>
      <c r="E147" s="287" t="s">
        <v>115</v>
      </c>
      <c r="F147" s="287" t="s">
        <v>969</v>
      </c>
      <c r="G147" s="288">
        <f t="shared" si="3"/>
        <v>172.40979582015217</v>
      </c>
      <c r="H147" s="288"/>
    </row>
    <row r="148" spans="1:8" s="21" customFormat="1" ht="9.75" customHeight="1">
      <c r="A148" s="199"/>
      <c r="B148" s="193" t="s">
        <v>318</v>
      </c>
      <c r="C148" s="286">
        <v>29406.82</v>
      </c>
      <c r="D148" s="287" t="s">
        <v>115</v>
      </c>
      <c r="E148" s="287" t="s">
        <v>115</v>
      </c>
      <c r="F148" s="287" t="s">
        <v>970</v>
      </c>
      <c r="G148" s="288">
        <f t="shared" si="3"/>
        <v>66.97803434713444</v>
      </c>
      <c r="H148" s="288"/>
    </row>
    <row r="149" spans="1:8" s="21" customFormat="1" ht="9.75" customHeight="1">
      <c r="A149" s="199"/>
      <c r="B149" s="193" t="s">
        <v>317</v>
      </c>
      <c r="C149" s="286">
        <v>4008.86</v>
      </c>
      <c r="D149" s="287" t="s">
        <v>115</v>
      </c>
      <c r="E149" s="287" t="s">
        <v>115</v>
      </c>
      <c r="F149" s="287" t="s">
        <v>971</v>
      </c>
      <c r="G149" s="288">
        <f t="shared" si="3"/>
        <v>49.203514216011534</v>
      </c>
      <c r="H149" s="288"/>
    </row>
    <row r="150" spans="1:8" s="21" customFormat="1" ht="9.75" customHeight="1">
      <c r="A150" s="199"/>
      <c r="B150" s="193" t="s">
        <v>316</v>
      </c>
      <c r="C150" s="286">
        <v>7928.5</v>
      </c>
      <c r="D150" s="287" t="s">
        <v>115</v>
      </c>
      <c r="E150" s="287" t="s">
        <v>115</v>
      </c>
      <c r="F150" s="287" t="s">
        <v>972</v>
      </c>
      <c r="G150" s="288">
        <f t="shared" si="3"/>
        <v>72.69420445229237</v>
      </c>
      <c r="H150" s="288"/>
    </row>
    <row r="151" spans="1:8" s="21" customFormat="1" ht="9.75" customHeight="1">
      <c r="A151" s="199"/>
      <c r="B151" s="193" t="s">
        <v>315</v>
      </c>
      <c r="C151" s="286">
        <v>937.5</v>
      </c>
      <c r="D151" s="287" t="s">
        <v>115</v>
      </c>
      <c r="E151" s="287" t="s">
        <v>115</v>
      </c>
      <c r="F151" s="287" t="s">
        <v>115</v>
      </c>
      <c r="G151" s="288"/>
      <c r="H151" s="288"/>
    </row>
    <row r="152" spans="1:8" s="21" customFormat="1" ht="9.75" customHeight="1">
      <c r="A152" s="200"/>
      <c r="B152" s="193" t="s">
        <v>313</v>
      </c>
      <c r="C152" s="286">
        <v>75396.32</v>
      </c>
      <c r="D152" s="287" t="s">
        <v>115</v>
      </c>
      <c r="E152" s="287" t="s">
        <v>115</v>
      </c>
      <c r="F152" s="287" t="s">
        <v>973</v>
      </c>
      <c r="G152" s="288">
        <f t="shared" si="3"/>
        <v>52.73883393778369</v>
      </c>
      <c r="H152" s="288"/>
    </row>
    <row r="153" spans="1:8" s="21" customFormat="1" ht="9.75" customHeight="1">
      <c r="A153" s="200"/>
      <c r="B153" s="196" t="s">
        <v>312</v>
      </c>
      <c r="C153" s="283">
        <v>56301.25</v>
      </c>
      <c r="D153" s="284" t="s">
        <v>974</v>
      </c>
      <c r="E153" s="284" t="s">
        <v>974</v>
      </c>
      <c r="F153" s="284" t="s">
        <v>975</v>
      </c>
      <c r="G153" s="285">
        <f t="shared" si="3"/>
        <v>163.95190160076376</v>
      </c>
      <c r="H153" s="285">
        <f>F153/E153*100</f>
        <v>67.87277205882353</v>
      </c>
    </row>
    <row r="154" spans="1:8" s="21" customFormat="1" ht="9.75" customHeight="1">
      <c r="A154" s="199"/>
      <c r="B154" s="196" t="s">
        <v>311</v>
      </c>
      <c r="C154" s="283">
        <v>4695.06</v>
      </c>
      <c r="D154" s="284" t="s">
        <v>976</v>
      </c>
      <c r="E154" s="284" t="s">
        <v>976</v>
      </c>
      <c r="F154" s="284" t="s">
        <v>977</v>
      </c>
      <c r="G154" s="285">
        <f t="shared" si="3"/>
        <v>383.2112901645559</v>
      </c>
      <c r="H154" s="285">
        <f>F154/E154*100</f>
        <v>112.45</v>
      </c>
    </row>
    <row r="155" spans="1:8" s="21" customFormat="1" ht="9.75" customHeight="1">
      <c r="A155" s="200"/>
      <c r="B155" s="193" t="s">
        <v>310</v>
      </c>
      <c r="C155" s="286" t="s">
        <v>459</v>
      </c>
      <c r="D155" s="287" t="s">
        <v>115</v>
      </c>
      <c r="E155" s="287" t="s">
        <v>115</v>
      </c>
      <c r="F155" s="287" t="s">
        <v>977</v>
      </c>
      <c r="G155" s="288">
        <f t="shared" si="3"/>
        <v>383.2112901645559</v>
      </c>
      <c r="H155" s="288"/>
    </row>
    <row r="156" spans="1:8" s="21" customFormat="1" ht="9.75" customHeight="1">
      <c r="A156" s="199"/>
      <c r="B156" s="196" t="s">
        <v>309</v>
      </c>
      <c r="C156" s="283">
        <v>51606.19</v>
      </c>
      <c r="D156" s="284" t="s">
        <v>384</v>
      </c>
      <c r="E156" s="284" t="s">
        <v>384</v>
      </c>
      <c r="F156" s="284" t="s">
        <v>978</v>
      </c>
      <c r="G156" s="285">
        <f t="shared" si="3"/>
        <v>144.0039847932971</v>
      </c>
      <c r="H156" s="285">
        <f>F156/E156*100</f>
        <v>61.929141666666666</v>
      </c>
    </row>
    <row r="157" spans="1:8" s="21" customFormat="1" ht="9.75" customHeight="1">
      <c r="A157" s="199"/>
      <c r="B157" s="193" t="s">
        <v>308</v>
      </c>
      <c r="C157" s="286">
        <v>23649.22</v>
      </c>
      <c r="D157" s="287" t="s">
        <v>115</v>
      </c>
      <c r="E157" s="287" t="s">
        <v>115</v>
      </c>
      <c r="F157" s="287" t="s">
        <v>979</v>
      </c>
      <c r="G157" s="288">
        <f t="shared" si="3"/>
        <v>169.2226212957552</v>
      </c>
      <c r="H157" s="288"/>
    </row>
    <row r="158" spans="1:8" s="21" customFormat="1" ht="9.75" customHeight="1">
      <c r="A158" s="199"/>
      <c r="B158" s="193" t="s">
        <v>307</v>
      </c>
      <c r="C158" s="286" t="s">
        <v>460</v>
      </c>
      <c r="D158" s="287" t="s">
        <v>115</v>
      </c>
      <c r="E158" s="287" t="s">
        <v>115</v>
      </c>
      <c r="F158" s="287" t="s">
        <v>980</v>
      </c>
      <c r="G158" s="288">
        <f t="shared" si="3"/>
        <v>464.9590820397822</v>
      </c>
      <c r="H158" s="288"/>
    </row>
    <row r="159" spans="1:8" s="21" customFormat="1" ht="9.75" customHeight="1">
      <c r="A159" s="200"/>
      <c r="B159" s="193" t="s">
        <v>306</v>
      </c>
      <c r="C159" s="286">
        <v>27613.6</v>
      </c>
      <c r="D159" s="287" t="s">
        <v>115</v>
      </c>
      <c r="E159" s="287" t="s">
        <v>115</v>
      </c>
      <c r="F159" s="287" t="s">
        <v>981</v>
      </c>
      <c r="G159" s="288">
        <f t="shared" si="3"/>
        <v>118.41487527884811</v>
      </c>
      <c r="H159" s="288"/>
    </row>
    <row r="160" spans="1:8" s="21" customFormat="1" ht="9.75" customHeight="1">
      <c r="A160" s="200"/>
      <c r="B160" s="196" t="s">
        <v>305</v>
      </c>
      <c r="C160" s="283" t="s">
        <v>461</v>
      </c>
      <c r="D160" s="284" t="s">
        <v>982</v>
      </c>
      <c r="E160" s="284" t="s">
        <v>982</v>
      </c>
      <c r="F160" s="284" t="s">
        <v>983</v>
      </c>
      <c r="G160" s="285">
        <f t="shared" si="3"/>
        <v>149.66627106884263</v>
      </c>
      <c r="H160" s="285">
        <f>F160/E160*100</f>
        <v>8.86943172413793</v>
      </c>
    </row>
    <row r="161" spans="1:8" s="21" customFormat="1" ht="9.75" customHeight="1">
      <c r="A161" s="199"/>
      <c r="B161" s="196" t="s">
        <v>304</v>
      </c>
      <c r="C161" s="283" t="s">
        <v>461</v>
      </c>
      <c r="D161" s="284" t="s">
        <v>982</v>
      </c>
      <c r="E161" s="284" t="s">
        <v>982</v>
      </c>
      <c r="F161" s="284" t="s">
        <v>983</v>
      </c>
      <c r="G161" s="285">
        <f t="shared" si="3"/>
        <v>149.66627106884263</v>
      </c>
      <c r="H161" s="285">
        <f>F161/E161*100</f>
        <v>8.86943172413793</v>
      </c>
    </row>
    <row r="162" spans="1:8" s="21" customFormat="1" ht="9.75" customHeight="1">
      <c r="A162" s="199"/>
      <c r="B162" s="193" t="s">
        <v>303</v>
      </c>
      <c r="C162" s="286" t="s">
        <v>461</v>
      </c>
      <c r="D162" s="287" t="s">
        <v>115</v>
      </c>
      <c r="E162" s="287" t="s">
        <v>115</v>
      </c>
      <c r="F162" s="287" t="s">
        <v>983</v>
      </c>
      <c r="G162" s="288">
        <f t="shared" si="3"/>
        <v>149.66627106884263</v>
      </c>
      <c r="H162" s="288"/>
    </row>
    <row r="163" spans="1:8" s="21" customFormat="1" ht="9.75" customHeight="1">
      <c r="A163" s="200"/>
      <c r="B163" s="196" t="s">
        <v>302</v>
      </c>
      <c r="C163" s="283" t="s">
        <v>462</v>
      </c>
      <c r="D163" s="284" t="s">
        <v>984</v>
      </c>
      <c r="E163" s="284" t="s">
        <v>984</v>
      </c>
      <c r="F163" s="284" t="s">
        <v>985</v>
      </c>
      <c r="G163" s="285">
        <f t="shared" si="3"/>
        <v>105.88162474318361</v>
      </c>
      <c r="H163" s="285">
        <f>F163/E163*100</f>
        <v>29.027611969111973</v>
      </c>
    </row>
    <row r="164" spans="1:8" s="21" customFormat="1" ht="9.75" customHeight="1">
      <c r="A164" s="200"/>
      <c r="B164" s="196" t="s">
        <v>301</v>
      </c>
      <c r="C164" s="283" t="s">
        <v>463</v>
      </c>
      <c r="D164" s="284" t="s">
        <v>435</v>
      </c>
      <c r="E164" s="284" t="s">
        <v>435</v>
      </c>
      <c r="F164" s="284" t="s">
        <v>986</v>
      </c>
      <c r="G164" s="285">
        <f t="shared" si="3"/>
        <v>166.20746177741873</v>
      </c>
      <c r="H164" s="285">
        <f>F164/E164*100</f>
        <v>8.12345142857143</v>
      </c>
    </row>
    <row r="165" spans="1:8" s="21" customFormat="1" ht="9.75" customHeight="1">
      <c r="A165" s="199"/>
      <c r="B165" s="193" t="s">
        <v>300</v>
      </c>
      <c r="C165" s="286" t="s">
        <v>463</v>
      </c>
      <c r="D165" s="287" t="s">
        <v>115</v>
      </c>
      <c r="E165" s="287" t="s">
        <v>115</v>
      </c>
      <c r="F165" s="287" t="s">
        <v>987</v>
      </c>
      <c r="G165" s="288">
        <f t="shared" si="3"/>
        <v>88.06468697643803</v>
      </c>
      <c r="H165" s="288"/>
    </row>
    <row r="166" spans="1:8" s="21" customFormat="1" ht="9.75" customHeight="1">
      <c r="A166" s="200"/>
      <c r="B166" s="193" t="s">
        <v>988</v>
      </c>
      <c r="C166" s="286" t="s">
        <v>115</v>
      </c>
      <c r="D166" s="287" t="s">
        <v>115</v>
      </c>
      <c r="E166" s="287" t="s">
        <v>115</v>
      </c>
      <c r="F166" s="287" t="s">
        <v>989</v>
      </c>
      <c r="G166" s="288"/>
      <c r="H166" s="288"/>
    </row>
    <row r="167" spans="1:8" s="21" customFormat="1" ht="9.75" customHeight="1">
      <c r="A167" s="199"/>
      <c r="B167" s="196" t="s">
        <v>299</v>
      </c>
      <c r="C167" s="283" t="s">
        <v>464</v>
      </c>
      <c r="D167" s="284" t="s">
        <v>990</v>
      </c>
      <c r="E167" s="284" t="s">
        <v>990</v>
      </c>
      <c r="F167" s="284" t="s">
        <v>991</v>
      </c>
      <c r="G167" s="285">
        <f t="shared" si="3"/>
        <v>102.01538222164892</v>
      </c>
      <c r="H167" s="285">
        <f>F167/E167*100</f>
        <v>39.693</v>
      </c>
    </row>
    <row r="168" spans="1:8" s="21" customFormat="1" ht="9.75" customHeight="1">
      <c r="A168" s="200"/>
      <c r="B168" s="193" t="s">
        <v>298</v>
      </c>
      <c r="C168" s="286" t="s">
        <v>464</v>
      </c>
      <c r="D168" s="287" t="s">
        <v>115</v>
      </c>
      <c r="E168" s="287" t="s">
        <v>115</v>
      </c>
      <c r="F168" s="287" t="s">
        <v>991</v>
      </c>
      <c r="G168" s="288">
        <f t="shared" si="3"/>
        <v>102.01538222164892</v>
      </c>
      <c r="H168" s="288"/>
    </row>
    <row r="169" spans="1:8" s="21" customFormat="1" ht="9.75" customHeight="1">
      <c r="A169" s="200"/>
      <c r="B169" s="196" t="s">
        <v>297</v>
      </c>
      <c r="C169" s="283" t="s">
        <v>465</v>
      </c>
      <c r="D169" s="284" t="s">
        <v>992</v>
      </c>
      <c r="E169" s="284" t="s">
        <v>992</v>
      </c>
      <c r="F169" s="284" t="s">
        <v>993</v>
      </c>
      <c r="G169" s="285">
        <f t="shared" si="3"/>
        <v>103.71316411338414</v>
      </c>
      <c r="H169" s="285">
        <f>F169/E169*100</f>
        <v>44.448827586206896</v>
      </c>
    </row>
    <row r="170" spans="1:8" s="21" customFormat="1" ht="9.75" customHeight="1">
      <c r="A170" s="199"/>
      <c r="B170" s="196" t="s">
        <v>296</v>
      </c>
      <c r="C170" s="283" t="s">
        <v>465</v>
      </c>
      <c r="D170" s="284" t="s">
        <v>992</v>
      </c>
      <c r="E170" s="284" t="s">
        <v>992</v>
      </c>
      <c r="F170" s="284" t="s">
        <v>993</v>
      </c>
      <c r="G170" s="285">
        <f t="shared" si="3"/>
        <v>103.71316411338414</v>
      </c>
      <c r="H170" s="285">
        <f>F170/E170*100</f>
        <v>44.448827586206896</v>
      </c>
    </row>
    <row r="171" spans="1:8" s="21" customFormat="1" ht="9.75" customHeight="1">
      <c r="A171" s="199"/>
      <c r="B171" s="193" t="s">
        <v>295</v>
      </c>
      <c r="C171" s="286" t="s">
        <v>466</v>
      </c>
      <c r="D171" s="287" t="s">
        <v>115</v>
      </c>
      <c r="E171" s="287" t="s">
        <v>115</v>
      </c>
      <c r="F171" s="287" t="s">
        <v>994</v>
      </c>
      <c r="G171" s="288">
        <f t="shared" si="3"/>
        <v>121.00719208420294</v>
      </c>
      <c r="H171" s="288"/>
    </row>
    <row r="172" spans="1:8" s="21" customFormat="1" ht="9.75" customHeight="1">
      <c r="A172" s="200"/>
      <c r="B172" s="193" t="s">
        <v>294</v>
      </c>
      <c r="C172" s="286" t="s">
        <v>467</v>
      </c>
      <c r="D172" s="287" t="s">
        <v>115</v>
      </c>
      <c r="E172" s="287" t="s">
        <v>115</v>
      </c>
      <c r="F172" s="287" t="s">
        <v>995</v>
      </c>
      <c r="G172" s="288">
        <f t="shared" si="3"/>
        <v>95.16506440325446</v>
      </c>
      <c r="H172" s="288"/>
    </row>
    <row r="173" spans="1:8" s="21" customFormat="1" ht="9.75" customHeight="1">
      <c r="A173" s="200"/>
      <c r="B173" s="196" t="s">
        <v>293</v>
      </c>
      <c r="C173" s="283" t="s">
        <v>468</v>
      </c>
      <c r="D173" s="284" t="s">
        <v>1260</v>
      </c>
      <c r="E173" s="284" t="s">
        <v>996</v>
      </c>
      <c r="F173" s="284" t="s">
        <v>997</v>
      </c>
      <c r="G173" s="285">
        <f t="shared" si="3"/>
        <v>66.31674549466555</v>
      </c>
      <c r="H173" s="285">
        <f>F173/E173*100</f>
        <v>44.40910316226024</v>
      </c>
    </row>
    <row r="174" spans="1:8" s="21" customFormat="1" ht="9.75" customHeight="1">
      <c r="A174" s="199"/>
      <c r="B174" s="196" t="s">
        <v>292</v>
      </c>
      <c r="C174" s="283" t="s">
        <v>468</v>
      </c>
      <c r="D174" s="284" t="s">
        <v>1261</v>
      </c>
      <c r="E174" s="284" t="s">
        <v>998</v>
      </c>
      <c r="F174" s="284" t="s">
        <v>997</v>
      </c>
      <c r="G174" s="285">
        <f t="shared" si="3"/>
        <v>66.31674549466555</v>
      </c>
      <c r="H174" s="285">
        <f>F174/E174*100</f>
        <v>45.83475655430711</v>
      </c>
    </row>
    <row r="175" spans="1:8" s="21" customFormat="1" ht="9.75" customHeight="1">
      <c r="A175" s="200"/>
      <c r="B175" s="193" t="s">
        <v>291</v>
      </c>
      <c r="C175" s="286" t="s">
        <v>468</v>
      </c>
      <c r="D175" s="287" t="s">
        <v>115</v>
      </c>
      <c r="E175" s="287" t="s">
        <v>115</v>
      </c>
      <c r="F175" s="287" t="s">
        <v>997</v>
      </c>
      <c r="G175" s="288">
        <f aca="true" t="shared" si="4" ref="G175:G201">F175/C175*100</f>
        <v>66.31674549466555</v>
      </c>
      <c r="H175" s="288"/>
    </row>
    <row r="176" spans="1:8" s="21" customFormat="1" ht="9.75" customHeight="1">
      <c r="A176" s="199"/>
      <c r="B176" s="196" t="s">
        <v>290</v>
      </c>
      <c r="C176" s="283" t="s">
        <v>115</v>
      </c>
      <c r="D176" s="284" t="s">
        <v>247</v>
      </c>
      <c r="E176" s="284" t="s">
        <v>247</v>
      </c>
      <c r="F176" s="284" t="s">
        <v>115</v>
      </c>
      <c r="G176" s="285"/>
      <c r="H176" s="285"/>
    </row>
    <row r="177" spans="1:8" s="21" customFormat="1" ht="9.75" customHeight="1">
      <c r="A177" s="202"/>
      <c r="B177" s="196" t="s">
        <v>289</v>
      </c>
      <c r="C177" s="283" t="s">
        <v>115</v>
      </c>
      <c r="D177" s="284" t="s">
        <v>288</v>
      </c>
      <c r="E177" s="284" t="s">
        <v>288</v>
      </c>
      <c r="F177" s="284" t="s">
        <v>115</v>
      </c>
      <c r="G177" s="285"/>
      <c r="H177" s="285"/>
    </row>
    <row r="178" spans="1:8" s="21" customFormat="1" ht="9.75" customHeight="1">
      <c r="A178" s="203"/>
      <c r="B178" s="198" t="s">
        <v>287</v>
      </c>
      <c r="C178" s="280">
        <v>1647565.19</v>
      </c>
      <c r="D178" s="281" t="s">
        <v>1241</v>
      </c>
      <c r="E178" s="281" t="s">
        <v>999</v>
      </c>
      <c r="F178" s="281" t="s">
        <v>1000</v>
      </c>
      <c r="G178" s="282">
        <f t="shared" si="4"/>
        <v>183.8706011990943</v>
      </c>
      <c r="H178" s="282">
        <f>F178/E178*100</f>
        <v>18.91837488930827</v>
      </c>
    </row>
    <row r="179" spans="1:8" s="21" customFormat="1" ht="9.75" customHeight="1">
      <c r="A179" s="202"/>
      <c r="B179" s="196" t="s">
        <v>1001</v>
      </c>
      <c r="C179" s="283">
        <v>0</v>
      </c>
      <c r="D179" s="284" t="s">
        <v>1262</v>
      </c>
      <c r="E179" s="284" t="s">
        <v>1002</v>
      </c>
      <c r="F179" s="284" t="s">
        <v>115</v>
      </c>
      <c r="G179" s="285"/>
      <c r="H179" s="285"/>
    </row>
    <row r="180" spans="1:8" s="21" customFormat="1" ht="9.75" customHeight="1">
      <c r="A180" s="202"/>
      <c r="B180" s="196" t="s">
        <v>1003</v>
      </c>
      <c r="C180" s="283">
        <v>0</v>
      </c>
      <c r="D180" s="284" t="s">
        <v>1262</v>
      </c>
      <c r="E180" s="284" t="s">
        <v>1002</v>
      </c>
      <c r="F180" s="284" t="s">
        <v>115</v>
      </c>
      <c r="G180" s="285"/>
      <c r="H180" s="285"/>
    </row>
    <row r="181" spans="1:8" s="21" customFormat="1" ht="9.75" customHeight="1">
      <c r="A181" s="200"/>
      <c r="B181" s="196" t="s">
        <v>286</v>
      </c>
      <c r="C181" s="283">
        <v>1378093.94</v>
      </c>
      <c r="D181" s="284" t="s">
        <v>1263</v>
      </c>
      <c r="E181" s="284" t="s">
        <v>1004</v>
      </c>
      <c r="F181" s="284" t="s">
        <v>1005</v>
      </c>
      <c r="G181" s="285">
        <f t="shared" si="4"/>
        <v>202.30405192841934</v>
      </c>
      <c r="H181" s="285">
        <f>F181/E181*100</f>
        <v>20.91016594989552</v>
      </c>
    </row>
    <row r="182" spans="1:8" s="21" customFormat="1" ht="9.75" customHeight="1">
      <c r="A182" s="199"/>
      <c r="B182" s="196" t="s">
        <v>285</v>
      </c>
      <c r="C182" s="283">
        <v>965139</v>
      </c>
      <c r="D182" s="284" t="s">
        <v>1264</v>
      </c>
      <c r="E182" s="284" t="s">
        <v>1006</v>
      </c>
      <c r="F182" s="284" t="s">
        <v>1007</v>
      </c>
      <c r="G182" s="285">
        <f t="shared" si="4"/>
        <v>197.36008284817004</v>
      </c>
      <c r="H182" s="285">
        <f>F182/E182*100</f>
        <v>16.418700587860087</v>
      </c>
    </row>
    <row r="183" spans="1:8" s="21" customFormat="1" ht="9.75" customHeight="1">
      <c r="A183" s="199"/>
      <c r="B183" s="193" t="s">
        <v>284</v>
      </c>
      <c r="C183" s="286">
        <v>66990</v>
      </c>
      <c r="D183" s="287" t="s">
        <v>115</v>
      </c>
      <c r="E183" s="287"/>
      <c r="F183" s="287"/>
      <c r="G183" s="288"/>
      <c r="H183" s="288"/>
    </row>
    <row r="184" spans="1:8" s="21" customFormat="1" ht="9.75" customHeight="1">
      <c r="A184" s="199"/>
      <c r="B184" s="193" t="s">
        <v>283</v>
      </c>
      <c r="C184" s="286">
        <v>329326.25</v>
      </c>
      <c r="D184" s="287" t="s">
        <v>115</v>
      </c>
      <c r="E184" s="287" t="s">
        <v>115</v>
      </c>
      <c r="F184" s="287" t="s">
        <v>1008</v>
      </c>
      <c r="G184" s="288">
        <f t="shared" si="4"/>
        <v>515.5817369553748</v>
      </c>
      <c r="H184" s="288"/>
    </row>
    <row r="185" spans="1:8" s="21" customFormat="1" ht="9.75" customHeight="1">
      <c r="A185" s="199"/>
      <c r="B185" s="193" t="s">
        <v>282</v>
      </c>
      <c r="C185" s="286">
        <v>568913.5</v>
      </c>
      <c r="D185" s="287" t="s">
        <v>115</v>
      </c>
      <c r="E185" s="287" t="s">
        <v>115</v>
      </c>
      <c r="F185" s="287" t="s">
        <v>1009</v>
      </c>
      <c r="G185" s="288">
        <f t="shared" si="4"/>
        <v>36.359328790756415</v>
      </c>
      <c r="H185" s="288"/>
    </row>
    <row r="186" spans="1:8" s="20" customFormat="1" ht="9.75" customHeight="1">
      <c r="A186" s="200"/>
      <c r="B186" s="196" t="s">
        <v>281</v>
      </c>
      <c r="C186" s="283">
        <v>76807.56</v>
      </c>
      <c r="D186" s="284" t="s">
        <v>1010</v>
      </c>
      <c r="E186" s="284" t="s">
        <v>1010</v>
      </c>
      <c r="F186" s="284" t="s">
        <v>1011</v>
      </c>
      <c r="G186" s="285">
        <f t="shared" si="4"/>
        <v>188.50110588072323</v>
      </c>
      <c r="H186" s="285">
        <f>F186/E186*100</f>
        <v>17.307373227819355</v>
      </c>
    </row>
    <row r="187" spans="1:8" s="30" customFormat="1" ht="9.75" customHeight="1">
      <c r="A187" s="199"/>
      <c r="B187" s="193" t="s">
        <v>280</v>
      </c>
      <c r="C187" s="286">
        <v>23347</v>
      </c>
      <c r="D187" s="287" t="s">
        <v>115</v>
      </c>
      <c r="E187" s="287" t="s">
        <v>115</v>
      </c>
      <c r="F187" s="287" t="s">
        <v>1012</v>
      </c>
      <c r="G187" s="288">
        <f t="shared" si="4"/>
        <v>40.69045273482674</v>
      </c>
      <c r="H187" s="288"/>
    </row>
    <row r="188" spans="1:8" s="21" customFormat="1" ht="9.75" customHeight="1">
      <c r="A188" s="199"/>
      <c r="B188" s="193" t="s">
        <v>279</v>
      </c>
      <c r="C188" s="286" t="s">
        <v>469</v>
      </c>
      <c r="D188" s="287" t="s">
        <v>115</v>
      </c>
      <c r="E188" s="287" t="s">
        <v>115</v>
      </c>
      <c r="F188" s="287" t="s">
        <v>1013</v>
      </c>
      <c r="G188" s="288">
        <f t="shared" si="4"/>
        <v>223.2632058287796</v>
      </c>
      <c r="H188" s="288"/>
    </row>
    <row r="189" spans="1:8" s="21" customFormat="1" ht="9.75" customHeight="1">
      <c r="A189" s="199"/>
      <c r="B189" s="193" t="s">
        <v>278</v>
      </c>
      <c r="C189" s="286" t="s">
        <v>470</v>
      </c>
      <c r="D189" s="287" t="s">
        <v>115</v>
      </c>
      <c r="E189" s="287" t="s">
        <v>115</v>
      </c>
      <c r="F189" s="287" t="s">
        <v>115</v>
      </c>
      <c r="G189" s="288"/>
      <c r="H189" s="288"/>
    </row>
    <row r="190" spans="1:8" s="21" customFormat="1" ht="9.75" customHeight="1">
      <c r="A190" s="199"/>
      <c r="B190" s="193" t="s">
        <v>277</v>
      </c>
      <c r="C190" s="286" t="s">
        <v>115</v>
      </c>
      <c r="D190" s="287" t="s">
        <v>115</v>
      </c>
      <c r="E190" s="287" t="s">
        <v>115</v>
      </c>
      <c r="F190" s="287" t="s">
        <v>1014</v>
      </c>
      <c r="G190" s="288"/>
      <c r="H190" s="288"/>
    </row>
    <row r="191" spans="1:8" s="21" customFormat="1" ht="9.75" customHeight="1">
      <c r="A191" s="199"/>
      <c r="B191" s="193" t="s">
        <v>276</v>
      </c>
      <c r="C191" s="286">
        <v>36096</v>
      </c>
      <c r="D191" s="287" t="s">
        <v>115</v>
      </c>
      <c r="E191" s="287" t="s">
        <v>115</v>
      </c>
      <c r="F191" s="287" t="s">
        <v>1015</v>
      </c>
      <c r="G191" s="288">
        <f t="shared" si="4"/>
        <v>245.23160460992906</v>
      </c>
      <c r="H191" s="288"/>
    </row>
    <row r="192" spans="1:8" s="21" customFormat="1" ht="9.75" customHeight="1">
      <c r="A192" s="199"/>
      <c r="B192" s="196" t="s">
        <v>1016</v>
      </c>
      <c r="C192" s="283" t="s">
        <v>471</v>
      </c>
      <c r="D192" s="284" t="s">
        <v>1017</v>
      </c>
      <c r="E192" s="284" t="s">
        <v>1017</v>
      </c>
      <c r="F192" s="284" t="s">
        <v>1018</v>
      </c>
      <c r="G192" s="285">
        <f t="shared" si="4"/>
        <v>269.30646864542626</v>
      </c>
      <c r="H192" s="285">
        <f>F192/E192*100</f>
        <v>90.89824342105264</v>
      </c>
    </row>
    <row r="193" spans="1:8" s="21" customFormat="1" ht="9.75" customHeight="1">
      <c r="A193" s="200"/>
      <c r="B193" s="193" t="s">
        <v>1019</v>
      </c>
      <c r="C193" s="286" t="s">
        <v>471</v>
      </c>
      <c r="D193" s="287" t="s">
        <v>115</v>
      </c>
      <c r="E193" s="287" t="s">
        <v>115</v>
      </c>
      <c r="F193" s="287" t="s">
        <v>1018</v>
      </c>
      <c r="G193" s="288">
        <f t="shared" si="4"/>
        <v>269.30646864542626</v>
      </c>
      <c r="H193" s="288"/>
    </row>
    <row r="194" spans="1:8" s="21" customFormat="1" ht="9.75" customHeight="1">
      <c r="A194" s="199"/>
      <c r="B194" s="196" t="s">
        <v>275</v>
      </c>
      <c r="C194" s="283">
        <v>48066</v>
      </c>
      <c r="D194" s="284" t="s">
        <v>377</v>
      </c>
      <c r="E194" s="284" t="s">
        <v>377</v>
      </c>
      <c r="F194" s="284" t="s">
        <v>1020</v>
      </c>
      <c r="G194" s="285">
        <f t="shared" si="4"/>
        <v>80.16269296384138</v>
      </c>
      <c r="H194" s="285">
        <f>F194/E194*100</f>
        <v>38.531</v>
      </c>
    </row>
    <row r="195" spans="1:8" s="21" customFormat="1" ht="9.75" customHeight="1">
      <c r="A195" s="200"/>
      <c r="B195" s="193" t="s">
        <v>274</v>
      </c>
      <c r="C195" s="286">
        <v>48066</v>
      </c>
      <c r="D195" s="287" t="s">
        <v>115</v>
      </c>
      <c r="E195" s="287" t="s">
        <v>115</v>
      </c>
      <c r="F195" s="287" t="s">
        <v>1020</v>
      </c>
      <c r="G195" s="288">
        <f t="shared" si="4"/>
        <v>80.16269296384138</v>
      </c>
      <c r="H195" s="288"/>
    </row>
    <row r="196" spans="1:8" s="21" customFormat="1" ht="9.75" customHeight="1">
      <c r="A196" s="199"/>
      <c r="B196" s="196" t="s">
        <v>273</v>
      </c>
      <c r="C196" s="283">
        <v>31560</v>
      </c>
      <c r="D196" s="284" t="s">
        <v>1021</v>
      </c>
      <c r="E196" s="284" t="s">
        <v>1021</v>
      </c>
      <c r="F196" s="284" t="s">
        <v>1022</v>
      </c>
      <c r="G196" s="285">
        <f t="shared" si="4"/>
        <v>28.517110266159694</v>
      </c>
      <c r="H196" s="285">
        <f>F196/E196*100</f>
        <v>25.71428571428571</v>
      </c>
    </row>
    <row r="197" spans="1:8" s="21" customFormat="1" ht="9.75" customHeight="1">
      <c r="A197" s="199"/>
      <c r="B197" s="193" t="s">
        <v>272</v>
      </c>
      <c r="C197" s="286">
        <v>10400</v>
      </c>
      <c r="D197" s="287" t="s">
        <v>115</v>
      </c>
      <c r="E197" s="287" t="s">
        <v>115</v>
      </c>
      <c r="F197" s="287" t="s">
        <v>115</v>
      </c>
      <c r="G197" s="288"/>
      <c r="H197" s="288"/>
    </row>
    <row r="198" spans="1:8" s="21" customFormat="1" ht="9.75" customHeight="1">
      <c r="A198" s="200"/>
      <c r="B198" s="193" t="s">
        <v>271</v>
      </c>
      <c r="C198" s="286">
        <v>21160</v>
      </c>
      <c r="D198" s="287" t="s">
        <v>115</v>
      </c>
      <c r="E198" s="287" t="s">
        <v>115</v>
      </c>
      <c r="F198" s="287" t="s">
        <v>1022</v>
      </c>
      <c r="G198" s="288">
        <f t="shared" si="4"/>
        <v>42.53308128544423</v>
      </c>
      <c r="H198" s="288"/>
    </row>
    <row r="199" spans="1:8" s="21" customFormat="1" ht="9.75" customHeight="1">
      <c r="A199" s="200"/>
      <c r="B199" s="196" t="s">
        <v>270</v>
      </c>
      <c r="C199" s="283" t="s">
        <v>472</v>
      </c>
      <c r="D199" s="284" t="s">
        <v>1265</v>
      </c>
      <c r="E199" s="284" t="s">
        <v>1023</v>
      </c>
      <c r="F199" s="284" t="s">
        <v>1024</v>
      </c>
      <c r="G199" s="285">
        <f t="shared" si="4"/>
        <v>89.60070508449418</v>
      </c>
      <c r="H199" s="285">
        <f>F199/E199*100</f>
        <v>10.589830701754387</v>
      </c>
    </row>
    <row r="200" spans="1:8" s="21" customFormat="1" ht="9.75" customHeight="1">
      <c r="A200" s="199"/>
      <c r="B200" s="196" t="s">
        <v>269</v>
      </c>
      <c r="C200" s="283" t="s">
        <v>472</v>
      </c>
      <c r="D200" s="284" t="s">
        <v>1266</v>
      </c>
      <c r="E200" s="284" t="s">
        <v>1025</v>
      </c>
      <c r="F200" s="284" t="s">
        <v>1024</v>
      </c>
      <c r="G200" s="285">
        <f t="shared" si="4"/>
        <v>89.60070508449418</v>
      </c>
      <c r="H200" s="285">
        <f>F200/E200*100</f>
        <v>10.827270852017937</v>
      </c>
    </row>
    <row r="201" spans="1:8" s="21" customFormat="1" ht="9.75" customHeight="1">
      <c r="A201" s="196"/>
      <c r="B201" s="193" t="s">
        <v>268</v>
      </c>
      <c r="C201" s="286" t="s">
        <v>472</v>
      </c>
      <c r="D201" s="287" t="s">
        <v>115</v>
      </c>
      <c r="E201" s="287" t="s">
        <v>115</v>
      </c>
      <c r="F201" s="287" t="s">
        <v>1024</v>
      </c>
      <c r="G201" s="288">
        <f t="shared" si="4"/>
        <v>89.60070508449418</v>
      </c>
      <c r="H201" s="288"/>
    </row>
    <row r="202" spans="1:8" s="30" customFormat="1" ht="9.75" customHeight="1">
      <c r="A202" s="196"/>
      <c r="B202" s="196" t="s">
        <v>473</v>
      </c>
      <c r="C202" s="283" t="s">
        <v>115</v>
      </c>
      <c r="D202" s="284" t="s">
        <v>288</v>
      </c>
      <c r="E202" s="284" t="s">
        <v>288</v>
      </c>
      <c r="F202" s="284" t="s">
        <v>115</v>
      </c>
      <c r="G202" s="285"/>
      <c r="H202" s="285"/>
    </row>
    <row r="203" spans="1:8" s="21" customFormat="1" ht="11.25" customHeight="1">
      <c r="A203"/>
      <c r="B203" s="63"/>
      <c r="C203" s="290"/>
      <c r="D203" s="290"/>
      <c r="E203" s="290"/>
      <c r="F203" s="290"/>
      <c r="G203" s="290"/>
      <c r="H203" s="290"/>
    </row>
    <row r="204" spans="1:8" s="21" customFormat="1" ht="11.25" customHeight="1">
      <c r="A204" s="69" t="s">
        <v>197</v>
      </c>
      <c r="B204" s="73"/>
      <c r="C204" s="287"/>
      <c r="D204" s="287"/>
      <c r="E204" s="287"/>
      <c r="F204" s="287"/>
      <c r="G204" s="287"/>
      <c r="H204" s="287"/>
    </row>
    <row r="205" spans="1:8" s="21" customFormat="1" ht="11.25" customHeight="1">
      <c r="A205" s="67" t="s">
        <v>190</v>
      </c>
      <c r="B205" s="68" t="s">
        <v>191</v>
      </c>
      <c r="C205" s="291"/>
      <c r="D205" s="291"/>
      <c r="E205" s="291"/>
      <c r="F205" s="291"/>
      <c r="G205" s="291"/>
      <c r="H205" s="291"/>
    </row>
    <row r="206" spans="1:8" s="21" customFormat="1" ht="12.75" customHeight="1">
      <c r="A206" s="273"/>
      <c r="B206" s="274" t="s">
        <v>192</v>
      </c>
      <c r="C206" s="301" t="s">
        <v>107</v>
      </c>
      <c r="D206" s="302" t="s">
        <v>357</v>
      </c>
      <c r="E206" s="303" t="s">
        <v>1247</v>
      </c>
      <c r="F206" s="301" t="s">
        <v>107</v>
      </c>
      <c r="G206" s="304" t="s">
        <v>1</v>
      </c>
      <c r="H206" s="305" t="s">
        <v>1</v>
      </c>
    </row>
    <row r="207" spans="1:8" s="21" customFormat="1" ht="12" customHeight="1">
      <c r="A207" s="275"/>
      <c r="B207" s="276"/>
      <c r="C207" s="306" t="s">
        <v>870</v>
      </c>
      <c r="D207" s="307" t="s">
        <v>1193</v>
      </c>
      <c r="E207" s="307" t="s">
        <v>1244</v>
      </c>
      <c r="F207" s="306" t="s">
        <v>1245</v>
      </c>
      <c r="G207" s="308" t="s">
        <v>1246</v>
      </c>
      <c r="H207" s="309" t="s">
        <v>679</v>
      </c>
    </row>
    <row r="208" spans="1:8" s="21" customFormat="1" ht="11.25" customHeight="1">
      <c r="A208" s="195" t="s">
        <v>358</v>
      </c>
      <c r="B208" s="195"/>
      <c r="C208" s="292">
        <f>C209+C211+C218+C238+C243</f>
        <v>7658071.44</v>
      </c>
      <c r="D208" s="292" t="s">
        <v>1239</v>
      </c>
      <c r="E208" s="292" t="s">
        <v>1026</v>
      </c>
      <c r="F208" s="292" t="s">
        <v>1027</v>
      </c>
      <c r="G208" s="292" t="s">
        <v>1291</v>
      </c>
      <c r="H208" s="292" t="s">
        <v>1292</v>
      </c>
    </row>
    <row r="209" spans="1:8" s="21" customFormat="1" ht="11.25" customHeight="1">
      <c r="A209" s="194" t="s">
        <v>359</v>
      </c>
      <c r="B209" s="194"/>
      <c r="C209" s="293" t="s">
        <v>474</v>
      </c>
      <c r="D209" s="293" t="s">
        <v>1267</v>
      </c>
      <c r="E209" s="293" t="s">
        <v>1028</v>
      </c>
      <c r="F209" s="293" t="s">
        <v>1029</v>
      </c>
      <c r="G209" s="293" t="s">
        <v>1293</v>
      </c>
      <c r="H209" s="293" t="s">
        <v>1294</v>
      </c>
    </row>
    <row r="210" spans="1:8" s="30" customFormat="1" ht="11.25" customHeight="1">
      <c r="A210" s="196" t="s">
        <v>360</v>
      </c>
      <c r="B210" s="196"/>
      <c r="C210" s="284" t="s">
        <v>474</v>
      </c>
      <c r="D210" s="284" t="s">
        <v>1267</v>
      </c>
      <c r="E210" s="284" t="s">
        <v>1028</v>
      </c>
      <c r="F210" s="284" t="s">
        <v>1029</v>
      </c>
      <c r="G210" s="284" t="s">
        <v>1293</v>
      </c>
      <c r="H210" s="284" t="s">
        <v>1294</v>
      </c>
    </row>
    <row r="211" spans="1:8" s="21" customFormat="1" ht="11.25" customHeight="1">
      <c r="A211" s="194" t="s">
        <v>361</v>
      </c>
      <c r="B211" s="194"/>
      <c r="C211" s="294">
        <f>C212+C215+C216+C217</f>
        <v>769851.52</v>
      </c>
      <c r="D211" s="294" t="s">
        <v>1268</v>
      </c>
      <c r="E211" s="294" t="s">
        <v>1030</v>
      </c>
      <c r="F211" s="294" t="s">
        <v>1031</v>
      </c>
      <c r="G211" s="294" t="s">
        <v>1295</v>
      </c>
      <c r="H211" s="294" t="s">
        <v>1296</v>
      </c>
    </row>
    <row r="212" spans="1:8" s="30" customFormat="1" ht="11.25" customHeight="1">
      <c r="A212" s="196" t="s">
        <v>362</v>
      </c>
      <c r="B212" s="196"/>
      <c r="C212" s="284" t="s">
        <v>475</v>
      </c>
      <c r="D212" s="284" t="s">
        <v>1269</v>
      </c>
      <c r="E212" s="284" t="s">
        <v>1032</v>
      </c>
      <c r="F212" s="284" t="s">
        <v>1033</v>
      </c>
      <c r="G212" s="284" t="s">
        <v>1297</v>
      </c>
      <c r="H212" s="284" t="s">
        <v>1298</v>
      </c>
    </row>
    <row r="213" spans="1:8" s="30" customFormat="1" ht="11.25" customHeight="1">
      <c r="A213" s="196" t="s">
        <v>476</v>
      </c>
      <c r="B213" s="196"/>
      <c r="C213" s="284" t="s">
        <v>115</v>
      </c>
      <c r="D213" s="284" t="s">
        <v>327</v>
      </c>
      <c r="E213" s="284" t="s">
        <v>327</v>
      </c>
      <c r="F213" s="284" t="s">
        <v>115</v>
      </c>
      <c r="G213" s="284" t="s">
        <v>1299</v>
      </c>
      <c r="H213" s="284" t="s">
        <v>1299</v>
      </c>
    </row>
    <row r="214" spans="1:8" s="30" customFormat="1" ht="11.25" customHeight="1">
      <c r="A214" s="196" t="s">
        <v>477</v>
      </c>
      <c r="B214" s="196"/>
      <c r="C214" s="284" t="s">
        <v>115</v>
      </c>
      <c r="D214" s="284" t="s">
        <v>457</v>
      </c>
      <c r="E214" s="284" t="s">
        <v>457</v>
      </c>
      <c r="F214" s="284" t="s">
        <v>115</v>
      </c>
      <c r="G214" s="284" t="s">
        <v>1299</v>
      </c>
      <c r="H214" s="284" t="s">
        <v>1299</v>
      </c>
    </row>
    <row r="215" spans="1:8" s="30" customFormat="1" ht="11.25" customHeight="1">
      <c r="A215" s="196" t="s">
        <v>363</v>
      </c>
      <c r="B215" s="196"/>
      <c r="C215" s="284" t="s">
        <v>479</v>
      </c>
      <c r="D215" s="284" t="s">
        <v>1034</v>
      </c>
      <c r="E215" s="284" t="s">
        <v>1034</v>
      </c>
      <c r="F215" s="284" t="s">
        <v>1035</v>
      </c>
      <c r="G215" s="284" t="s">
        <v>1299</v>
      </c>
      <c r="H215" s="284" t="s">
        <v>1300</v>
      </c>
    </row>
    <row r="216" spans="1:8" s="21" customFormat="1" ht="11.25" customHeight="1">
      <c r="A216" s="196" t="s">
        <v>364</v>
      </c>
      <c r="B216" s="196"/>
      <c r="C216" s="284" t="s">
        <v>480</v>
      </c>
      <c r="D216" s="284" t="s">
        <v>1036</v>
      </c>
      <c r="E216" s="284" t="s">
        <v>1036</v>
      </c>
      <c r="F216" s="284" t="s">
        <v>1037</v>
      </c>
      <c r="G216" s="284" t="s">
        <v>1299</v>
      </c>
      <c r="H216" s="284" t="s">
        <v>1301</v>
      </c>
    </row>
    <row r="217" spans="1:8" s="30" customFormat="1" ht="11.25" customHeight="1">
      <c r="A217" s="196" t="s">
        <v>365</v>
      </c>
      <c r="B217" s="196"/>
      <c r="C217" s="284" t="s">
        <v>367</v>
      </c>
      <c r="D217" s="284" t="s">
        <v>487</v>
      </c>
      <c r="E217" s="284" t="s">
        <v>487</v>
      </c>
      <c r="F217" s="284" t="s">
        <v>367</v>
      </c>
      <c r="G217" s="284" t="s">
        <v>1299</v>
      </c>
      <c r="H217" s="284" t="s">
        <v>1302</v>
      </c>
    </row>
    <row r="218" spans="1:8" s="30" customFormat="1" ht="11.25" customHeight="1">
      <c r="A218" s="194" t="s">
        <v>368</v>
      </c>
      <c r="B218" s="194"/>
      <c r="C218" s="295">
        <f>C219+C222+C227</f>
        <v>98340</v>
      </c>
      <c r="D218" s="295" t="s">
        <v>1270</v>
      </c>
      <c r="E218" s="295" t="s">
        <v>1038</v>
      </c>
      <c r="F218" s="295" t="s">
        <v>888</v>
      </c>
      <c r="G218" s="295" t="s">
        <v>1303</v>
      </c>
      <c r="H218" s="295" t="s">
        <v>1304</v>
      </c>
    </row>
    <row r="219" spans="1:8" s="30" customFormat="1" ht="11.25" customHeight="1">
      <c r="A219" s="196" t="s">
        <v>369</v>
      </c>
      <c r="B219" s="196"/>
      <c r="C219" s="284" t="s">
        <v>481</v>
      </c>
      <c r="D219" s="284" t="s">
        <v>247</v>
      </c>
      <c r="E219" s="284" t="s">
        <v>1039</v>
      </c>
      <c r="F219" s="284" t="s">
        <v>1040</v>
      </c>
      <c r="G219" s="284" t="s">
        <v>1305</v>
      </c>
      <c r="H219" s="284" t="s">
        <v>1306</v>
      </c>
    </row>
    <row r="220" spans="1:8" s="30" customFormat="1" ht="11.25" customHeight="1">
      <c r="A220" s="204" t="s">
        <v>1041</v>
      </c>
      <c r="B220" s="204"/>
      <c r="C220" s="296" t="s">
        <v>481</v>
      </c>
      <c r="D220" s="296" t="s">
        <v>247</v>
      </c>
      <c r="E220" s="296" t="s">
        <v>247</v>
      </c>
      <c r="F220" s="296" t="s">
        <v>1042</v>
      </c>
      <c r="G220" s="296" t="s">
        <v>1307</v>
      </c>
      <c r="H220" s="296" t="s">
        <v>1308</v>
      </c>
    </row>
    <row r="221" spans="1:8" s="21" customFormat="1" ht="11.25" customHeight="1">
      <c r="A221" s="204" t="s">
        <v>1043</v>
      </c>
      <c r="B221" s="204"/>
      <c r="C221" s="296" t="s">
        <v>115</v>
      </c>
      <c r="D221" s="296" t="s">
        <v>366</v>
      </c>
      <c r="E221" s="296" t="s">
        <v>1044</v>
      </c>
      <c r="F221" s="296" t="s">
        <v>890</v>
      </c>
      <c r="G221" s="296" t="s">
        <v>1299</v>
      </c>
      <c r="H221" s="296" t="s">
        <v>1309</v>
      </c>
    </row>
    <row r="222" spans="1:8" s="30" customFormat="1" ht="11.25" customHeight="1">
      <c r="A222" s="196" t="s">
        <v>1045</v>
      </c>
      <c r="B222" s="196"/>
      <c r="C222" s="284" t="s">
        <v>482</v>
      </c>
      <c r="D222" s="284" t="s">
        <v>382</v>
      </c>
      <c r="E222" s="284" t="s">
        <v>382</v>
      </c>
      <c r="F222" s="284" t="s">
        <v>115</v>
      </c>
      <c r="G222" s="284" t="s">
        <v>1299</v>
      </c>
      <c r="H222" s="284" t="s">
        <v>1299</v>
      </c>
    </row>
    <row r="223" spans="1:8" s="30" customFormat="1" ht="11.25" customHeight="1">
      <c r="A223" s="204" t="s">
        <v>1046</v>
      </c>
      <c r="B223" s="204"/>
      <c r="C223" s="296" t="s">
        <v>115</v>
      </c>
      <c r="D223" s="296" t="s">
        <v>377</v>
      </c>
      <c r="E223" s="296" t="s">
        <v>377</v>
      </c>
      <c r="F223" s="296" t="s">
        <v>115</v>
      </c>
      <c r="G223" s="296" t="s">
        <v>1299</v>
      </c>
      <c r="H223" s="296" t="s">
        <v>1299</v>
      </c>
    </row>
    <row r="224" spans="1:8" s="21" customFormat="1" ht="11.25" customHeight="1">
      <c r="A224" s="204" t="s">
        <v>1047</v>
      </c>
      <c r="B224" s="204"/>
      <c r="C224" s="296" t="s">
        <v>115</v>
      </c>
      <c r="D224" s="296" t="s">
        <v>327</v>
      </c>
      <c r="E224" s="296" t="s">
        <v>327</v>
      </c>
      <c r="F224" s="296" t="s">
        <v>115</v>
      </c>
      <c r="G224" s="296" t="s">
        <v>1299</v>
      </c>
      <c r="H224" s="296" t="s">
        <v>1299</v>
      </c>
    </row>
    <row r="225" spans="1:8" s="30" customFormat="1" ht="11.25" customHeight="1">
      <c r="A225" s="204" t="s">
        <v>1048</v>
      </c>
      <c r="B225" s="204"/>
      <c r="C225" s="296" t="s">
        <v>482</v>
      </c>
      <c r="D225" s="296" t="s">
        <v>247</v>
      </c>
      <c r="E225" s="296" t="s">
        <v>247</v>
      </c>
      <c r="F225" s="296" t="s">
        <v>115</v>
      </c>
      <c r="G225" s="296" t="s">
        <v>1299</v>
      </c>
      <c r="H225" s="296" t="s">
        <v>1299</v>
      </c>
    </row>
    <row r="226" spans="1:8" s="30" customFormat="1" ht="11.25" customHeight="1">
      <c r="A226" s="204" t="s">
        <v>1049</v>
      </c>
      <c r="B226" s="204"/>
      <c r="C226" s="296" t="s">
        <v>115</v>
      </c>
      <c r="D226" s="296" t="s">
        <v>247</v>
      </c>
      <c r="E226" s="296" t="s">
        <v>247</v>
      </c>
      <c r="F226" s="296" t="s">
        <v>115</v>
      </c>
      <c r="G226" s="296" t="s">
        <v>1299</v>
      </c>
      <c r="H226" s="296" t="s">
        <v>1299</v>
      </c>
    </row>
    <row r="227" spans="1:8" s="30" customFormat="1" ht="11.25" customHeight="1">
      <c r="A227" s="196" t="s">
        <v>370</v>
      </c>
      <c r="B227" s="196"/>
      <c r="C227" s="297">
        <v>91360</v>
      </c>
      <c r="D227" s="297" t="s">
        <v>939</v>
      </c>
      <c r="E227" s="297" t="s">
        <v>939</v>
      </c>
      <c r="F227" s="297" t="s">
        <v>1050</v>
      </c>
      <c r="G227" s="297" t="s">
        <v>1299</v>
      </c>
      <c r="H227" s="297" t="s">
        <v>1310</v>
      </c>
    </row>
    <row r="228" spans="1:8" s="30" customFormat="1" ht="11.25" customHeight="1">
      <c r="A228" s="204" t="s">
        <v>1051</v>
      </c>
      <c r="B228" s="204"/>
      <c r="C228" s="298">
        <v>59360</v>
      </c>
      <c r="D228" s="298" t="s">
        <v>1052</v>
      </c>
      <c r="E228" s="298" t="s">
        <v>1052</v>
      </c>
      <c r="F228" s="298" t="s">
        <v>1053</v>
      </c>
      <c r="G228" s="298" t="s">
        <v>1299</v>
      </c>
      <c r="H228" s="298" t="s">
        <v>1311</v>
      </c>
    </row>
    <row r="229" spans="1:8" s="30" customFormat="1" ht="11.25" customHeight="1">
      <c r="A229" s="204" t="s">
        <v>1054</v>
      </c>
      <c r="B229" s="204"/>
      <c r="C229" s="298">
        <v>32000</v>
      </c>
      <c r="D229" s="298" t="s">
        <v>383</v>
      </c>
      <c r="E229" s="298" t="s">
        <v>383</v>
      </c>
      <c r="F229" s="298" t="s">
        <v>440</v>
      </c>
      <c r="G229" s="298" t="s">
        <v>1299</v>
      </c>
      <c r="H229" s="298" t="s">
        <v>1312</v>
      </c>
    </row>
    <row r="230" spans="1:8" s="30" customFormat="1" ht="11.25" customHeight="1">
      <c r="A230" s="196" t="s">
        <v>483</v>
      </c>
      <c r="B230" s="196"/>
      <c r="C230" s="284" t="s">
        <v>115</v>
      </c>
      <c r="D230" s="284" t="s">
        <v>1252</v>
      </c>
      <c r="E230" s="284" t="s">
        <v>895</v>
      </c>
      <c r="F230" s="284" t="s">
        <v>896</v>
      </c>
      <c r="G230" s="284" t="s">
        <v>1299</v>
      </c>
      <c r="H230" s="284" t="s">
        <v>1313</v>
      </c>
    </row>
    <row r="231" spans="1:8" s="30" customFormat="1" ht="11.25" customHeight="1">
      <c r="A231" s="204" t="s">
        <v>1055</v>
      </c>
      <c r="B231" s="204"/>
      <c r="C231" s="296" t="s">
        <v>115</v>
      </c>
      <c r="D231" s="296" t="s">
        <v>1056</v>
      </c>
      <c r="E231" s="296" t="s">
        <v>1056</v>
      </c>
      <c r="F231" s="296" t="s">
        <v>896</v>
      </c>
      <c r="G231" s="296" t="s">
        <v>1299</v>
      </c>
      <c r="H231" s="296" t="s">
        <v>1314</v>
      </c>
    </row>
    <row r="232" spans="1:8" s="30" customFormat="1" ht="11.25" customHeight="1">
      <c r="A232" s="204" t="s">
        <v>1057</v>
      </c>
      <c r="B232" s="204"/>
      <c r="C232" s="296" t="s">
        <v>115</v>
      </c>
      <c r="D232" s="296" t="s">
        <v>1271</v>
      </c>
      <c r="E232" s="296" t="s">
        <v>1058</v>
      </c>
      <c r="F232" s="296" t="s">
        <v>115</v>
      </c>
      <c r="G232" s="296" t="s">
        <v>1299</v>
      </c>
      <c r="H232" s="296" t="s">
        <v>1299</v>
      </c>
    </row>
    <row r="233" spans="1:8" s="30" customFormat="1" ht="11.25" customHeight="1">
      <c r="A233" s="204" t="s">
        <v>1059</v>
      </c>
      <c r="B233" s="204"/>
      <c r="C233" s="296" t="s">
        <v>115</v>
      </c>
      <c r="D233" s="296" t="s">
        <v>1060</v>
      </c>
      <c r="E233" s="296" t="s">
        <v>1060</v>
      </c>
      <c r="F233" s="296" t="s">
        <v>115</v>
      </c>
      <c r="G233" s="296" t="s">
        <v>1299</v>
      </c>
      <c r="H233" s="296" t="s">
        <v>1299</v>
      </c>
    </row>
    <row r="234" spans="1:8" s="30" customFormat="1" ht="11.25" customHeight="1">
      <c r="A234" s="204" t="s">
        <v>1061</v>
      </c>
      <c r="B234" s="204"/>
      <c r="C234" s="296" t="s">
        <v>115</v>
      </c>
      <c r="D234" s="296" t="s">
        <v>1062</v>
      </c>
      <c r="E234" s="296" t="s">
        <v>1062</v>
      </c>
      <c r="F234" s="296" t="s">
        <v>115</v>
      </c>
      <c r="G234" s="296" t="s">
        <v>1299</v>
      </c>
      <c r="H234" s="296" t="s">
        <v>1299</v>
      </c>
    </row>
    <row r="235" spans="1:8" s="30" customFormat="1" ht="11.25" customHeight="1">
      <c r="A235" s="204" t="s">
        <v>1063</v>
      </c>
      <c r="B235" s="204"/>
      <c r="C235" s="296" t="s">
        <v>115</v>
      </c>
      <c r="D235" s="296" t="s">
        <v>382</v>
      </c>
      <c r="E235" s="296" t="s">
        <v>382</v>
      </c>
      <c r="F235" s="296" t="s">
        <v>115</v>
      </c>
      <c r="G235" s="296" t="s">
        <v>1299</v>
      </c>
      <c r="H235" s="296" t="s">
        <v>1299</v>
      </c>
    </row>
    <row r="236" spans="1:8" s="30" customFormat="1" ht="11.25" customHeight="1">
      <c r="A236" s="196" t="s">
        <v>379</v>
      </c>
      <c r="B236" s="196"/>
      <c r="C236" s="284" t="s">
        <v>115</v>
      </c>
      <c r="D236" s="284" t="s">
        <v>257</v>
      </c>
      <c r="E236" s="284" t="s">
        <v>257</v>
      </c>
      <c r="F236" s="284" t="s">
        <v>115</v>
      </c>
      <c r="G236" s="284" t="s">
        <v>1299</v>
      </c>
      <c r="H236" s="284" t="s">
        <v>1299</v>
      </c>
    </row>
    <row r="237" spans="1:8" s="30" customFormat="1" ht="11.25" customHeight="1">
      <c r="A237" s="204" t="s">
        <v>1064</v>
      </c>
      <c r="B237" s="204"/>
      <c r="C237" s="296" t="s">
        <v>115</v>
      </c>
      <c r="D237" s="296" t="s">
        <v>257</v>
      </c>
      <c r="E237" s="296" t="s">
        <v>257</v>
      </c>
      <c r="F237" s="296" t="s">
        <v>115</v>
      </c>
      <c r="G237" s="296" t="s">
        <v>1299</v>
      </c>
      <c r="H237" s="296" t="s">
        <v>1299</v>
      </c>
    </row>
    <row r="238" spans="1:8" s="30" customFormat="1" ht="11.25" customHeight="1">
      <c r="A238" s="194" t="s">
        <v>371</v>
      </c>
      <c r="B238" s="194"/>
      <c r="C238" s="294">
        <v>2160</v>
      </c>
      <c r="D238" s="294" t="s">
        <v>922</v>
      </c>
      <c r="E238" s="294" t="s">
        <v>922</v>
      </c>
      <c r="F238" s="294" t="s">
        <v>923</v>
      </c>
      <c r="G238" s="294" t="s">
        <v>1315</v>
      </c>
      <c r="H238" s="294" t="s">
        <v>1316</v>
      </c>
    </row>
    <row r="239" spans="1:8" s="30" customFormat="1" ht="11.25" customHeight="1">
      <c r="A239" s="196" t="s">
        <v>372</v>
      </c>
      <c r="B239" s="196"/>
      <c r="C239" s="284" t="s">
        <v>455</v>
      </c>
      <c r="D239" s="284" t="s">
        <v>366</v>
      </c>
      <c r="E239" s="284" t="s">
        <v>366</v>
      </c>
      <c r="F239" s="284" t="s">
        <v>1065</v>
      </c>
      <c r="G239" s="284" t="s">
        <v>1309</v>
      </c>
      <c r="H239" s="284" t="s">
        <v>1299</v>
      </c>
    </row>
    <row r="240" spans="1:8" s="21" customFormat="1" ht="11.25" customHeight="1">
      <c r="A240" s="196" t="s">
        <v>484</v>
      </c>
      <c r="B240" s="196"/>
      <c r="C240" s="284" t="s">
        <v>115</v>
      </c>
      <c r="D240" s="284" t="s">
        <v>247</v>
      </c>
      <c r="E240" s="284" t="s">
        <v>247</v>
      </c>
      <c r="F240" s="284" t="s">
        <v>1066</v>
      </c>
      <c r="G240" s="284" t="s">
        <v>1299</v>
      </c>
      <c r="H240" s="284" t="s">
        <v>1317</v>
      </c>
    </row>
    <row r="241" spans="1:8" s="21" customFormat="1" ht="11.25" customHeight="1">
      <c r="A241" s="196" t="s">
        <v>485</v>
      </c>
      <c r="B241" s="196"/>
      <c r="C241" s="284" t="s">
        <v>115</v>
      </c>
      <c r="D241" s="284" t="s">
        <v>314</v>
      </c>
      <c r="E241" s="284" t="s">
        <v>314</v>
      </c>
      <c r="F241" s="284" t="s">
        <v>115</v>
      </c>
      <c r="G241" s="284" t="s">
        <v>1299</v>
      </c>
      <c r="H241" s="284" t="s">
        <v>1299</v>
      </c>
    </row>
    <row r="242" spans="1:8" s="21" customFormat="1" ht="11.25" customHeight="1">
      <c r="A242" s="324" t="s">
        <v>486</v>
      </c>
      <c r="B242" s="324"/>
      <c r="C242" s="284" t="s">
        <v>381</v>
      </c>
      <c r="D242" s="284"/>
      <c r="E242" s="284"/>
      <c r="F242" s="284"/>
      <c r="G242" s="284"/>
      <c r="H242" s="284"/>
    </row>
    <row r="243" spans="1:8" s="21" customFormat="1" ht="11.25" customHeight="1">
      <c r="A243" s="194" t="s">
        <v>373</v>
      </c>
      <c r="B243" s="194"/>
      <c r="C243" s="294">
        <f>C244+C246</f>
        <v>145322.97</v>
      </c>
      <c r="D243" s="294" t="s">
        <v>383</v>
      </c>
      <c r="E243" s="294" t="s">
        <v>383</v>
      </c>
      <c r="F243" s="294" t="s">
        <v>1067</v>
      </c>
      <c r="G243" s="294" t="s">
        <v>1318</v>
      </c>
      <c r="H243" s="294" t="s">
        <v>1319</v>
      </c>
    </row>
    <row r="244" spans="1:8" s="21" customFormat="1" ht="11.25" customHeight="1">
      <c r="A244" s="196" t="s">
        <v>374</v>
      </c>
      <c r="B244" s="196"/>
      <c r="C244" s="284" t="s">
        <v>456</v>
      </c>
      <c r="D244" s="284" t="s">
        <v>1021</v>
      </c>
      <c r="E244" s="284" t="s">
        <v>1021</v>
      </c>
      <c r="F244" s="284" t="s">
        <v>926</v>
      </c>
      <c r="G244" s="284" t="s">
        <v>1320</v>
      </c>
      <c r="H244" s="284" t="s">
        <v>1321</v>
      </c>
    </row>
    <row r="245" spans="1:8" s="30" customFormat="1" ht="11.25" customHeight="1">
      <c r="A245" s="196" t="s">
        <v>375</v>
      </c>
      <c r="B245" s="196"/>
      <c r="C245" s="284" t="s">
        <v>115</v>
      </c>
      <c r="D245" s="284" t="s">
        <v>1066</v>
      </c>
      <c r="E245" s="284" t="s">
        <v>1066</v>
      </c>
      <c r="F245" s="284" t="s">
        <v>115</v>
      </c>
      <c r="G245" s="284" t="s">
        <v>1299</v>
      </c>
      <c r="H245" s="284" t="s">
        <v>1299</v>
      </c>
    </row>
    <row r="246" spans="1:8" ht="11.25" customHeight="1">
      <c r="A246" s="196" t="s">
        <v>1068</v>
      </c>
      <c r="B246" s="196"/>
      <c r="C246" s="284" t="s">
        <v>478</v>
      </c>
      <c r="D246" s="284" t="s">
        <v>366</v>
      </c>
      <c r="E246" s="284" t="s">
        <v>366</v>
      </c>
      <c r="F246" s="284" t="s">
        <v>922</v>
      </c>
      <c r="G246" s="284" t="s">
        <v>1299</v>
      </c>
      <c r="H246" s="284" t="s">
        <v>1299</v>
      </c>
    </row>
    <row r="247" spans="1:8" s="122" customFormat="1" ht="11.25" customHeight="1">
      <c r="A247" s="218"/>
      <c r="B247" s="218"/>
      <c r="C247" s="284"/>
      <c r="D247" s="284"/>
      <c r="E247" s="284"/>
      <c r="F247" s="205"/>
      <c r="G247" s="205"/>
      <c r="H247" s="205"/>
    </row>
    <row r="248" spans="1:8" s="122" customFormat="1" ht="4.5" customHeight="1">
      <c r="A248" s="218"/>
      <c r="B248" s="218"/>
      <c r="C248" s="284"/>
      <c r="D248" s="284"/>
      <c r="E248" s="284"/>
      <c r="F248" s="205"/>
      <c r="G248" s="205"/>
      <c r="H248" s="205"/>
    </row>
    <row r="249" spans="1:8" s="122" customFormat="1" ht="11.25" customHeight="1">
      <c r="A249" s="273"/>
      <c r="B249" s="274" t="s">
        <v>192</v>
      </c>
      <c r="C249" s="301" t="s">
        <v>107</v>
      </c>
      <c r="D249" s="302" t="s">
        <v>357</v>
      </c>
      <c r="E249" s="303" t="s">
        <v>1247</v>
      </c>
      <c r="F249" s="301" t="s">
        <v>107</v>
      </c>
      <c r="G249" s="304" t="s">
        <v>1</v>
      </c>
      <c r="H249" s="305" t="s">
        <v>1</v>
      </c>
    </row>
    <row r="250" spans="1:8" s="122" customFormat="1" ht="13.5" customHeight="1">
      <c r="A250" s="275"/>
      <c r="B250" s="276"/>
      <c r="C250" s="306" t="s">
        <v>870</v>
      </c>
      <c r="D250" s="307" t="s">
        <v>1193</v>
      </c>
      <c r="E250" s="307" t="s">
        <v>1244</v>
      </c>
      <c r="F250" s="306" t="s">
        <v>1245</v>
      </c>
      <c r="G250" s="308" t="s">
        <v>1246</v>
      </c>
      <c r="H250" s="309" t="s">
        <v>679</v>
      </c>
    </row>
    <row r="251" spans="1:8" s="122" customFormat="1" ht="11.25" customHeight="1">
      <c r="A251" s="67" t="s">
        <v>193</v>
      </c>
      <c r="B251" s="68" t="s">
        <v>194</v>
      </c>
      <c r="C251" s="287" t="s">
        <v>115</v>
      </c>
      <c r="D251" s="287"/>
      <c r="E251" s="287" t="s">
        <v>115</v>
      </c>
      <c r="F251" s="206" t="s">
        <v>115</v>
      </c>
      <c r="G251" s="206"/>
      <c r="H251" s="206"/>
    </row>
    <row r="252" spans="1:8" s="122" customFormat="1" ht="11.25" customHeight="1">
      <c r="A252" s="195" t="s">
        <v>376</v>
      </c>
      <c r="B252" s="195"/>
      <c r="C252" s="292">
        <v>8280597.95</v>
      </c>
      <c r="D252" s="292" t="s">
        <v>1242</v>
      </c>
      <c r="E252" s="292" t="s">
        <v>1069</v>
      </c>
      <c r="F252" s="292" t="s">
        <v>1070</v>
      </c>
      <c r="G252" s="292" t="s">
        <v>1322</v>
      </c>
      <c r="H252" s="292" t="s">
        <v>1091</v>
      </c>
    </row>
    <row r="253" spans="1:8" s="122" customFormat="1" ht="11.25" customHeight="1">
      <c r="A253" s="194" t="s">
        <v>359</v>
      </c>
      <c r="B253" s="194"/>
      <c r="C253" s="294">
        <f>C254</f>
        <v>7134602.28</v>
      </c>
      <c r="D253" s="294" t="s">
        <v>1272</v>
      </c>
      <c r="E253" s="294" t="s">
        <v>1071</v>
      </c>
      <c r="F253" s="294" t="s">
        <v>1323</v>
      </c>
      <c r="G253" s="294" t="s">
        <v>1324</v>
      </c>
      <c r="H253" s="294" t="s">
        <v>1325</v>
      </c>
    </row>
    <row r="254" spans="1:8" s="122" customFormat="1" ht="11.25" customHeight="1">
      <c r="A254" s="196" t="s">
        <v>360</v>
      </c>
      <c r="B254" s="196"/>
      <c r="C254" s="297">
        <v>7134602.28</v>
      </c>
      <c r="D254" s="297" t="s">
        <v>1272</v>
      </c>
      <c r="E254" s="297" t="s">
        <v>1071</v>
      </c>
      <c r="F254" s="297" t="s">
        <v>1323</v>
      </c>
      <c r="G254" s="297" t="s">
        <v>1324</v>
      </c>
      <c r="H254" s="297" t="s">
        <v>1325</v>
      </c>
    </row>
    <row r="255" spans="1:8" s="122" customFormat="1" ht="11.25" customHeight="1">
      <c r="A255" s="194" t="s">
        <v>361</v>
      </c>
      <c r="B255" s="194"/>
      <c r="C255" s="294">
        <f>C256+C258+C259+C260+C261</f>
        <v>741294.8300000001</v>
      </c>
      <c r="D255" s="294" t="s">
        <v>1268</v>
      </c>
      <c r="E255" s="294" t="s">
        <v>1030</v>
      </c>
      <c r="F255" s="294" t="s">
        <v>1326</v>
      </c>
      <c r="G255" s="294" t="s">
        <v>1327</v>
      </c>
      <c r="H255" s="294" t="s">
        <v>1328</v>
      </c>
    </row>
    <row r="256" spans="1:8" ht="11.25" customHeight="1">
      <c r="A256" s="196" t="s">
        <v>362</v>
      </c>
      <c r="B256" s="196"/>
      <c r="C256" s="284" t="s">
        <v>475</v>
      </c>
      <c r="D256" s="284" t="s">
        <v>1269</v>
      </c>
      <c r="E256" s="284" t="s">
        <v>1032</v>
      </c>
      <c r="F256" s="284" t="s">
        <v>1329</v>
      </c>
      <c r="G256" s="284" t="s">
        <v>1330</v>
      </c>
      <c r="H256" s="284" t="s">
        <v>1331</v>
      </c>
    </row>
    <row r="257" spans="1:8" s="122" customFormat="1" ht="11.25" customHeight="1">
      <c r="A257" s="196" t="s">
        <v>476</v>
      </c>
      <c r="B257" s="196"/>
      <c r="C257" s="297" t="s">
        <v>115</v>
      </c>
      <c r="D257" s="297" t="s">
        <v>327</v>
      </c>
      <c r="E257" s="297" t="s">
        <v>327</v>
      </c>
      <c r="F257" s="297" t="s">
        <v>115</v>
      </c>
      <c r="G257" s="297" t="s">
        <v>1299</v>
      </c>
      <c r="H257" s="297" t="s">
        <v>1299</v>
      </c>
    </row>
    <row r="258" spans="1:8" s="122" customFormat="1" ht="11.25" customHeight="1">
      <c r="A258" s="196" t="s">
        <v>477</v>
      </c>
      <c r="B258" s="196"/>
      <c r="C258" s="297" t="s">
        <v>1072</v>
      </c>
      <c r="D258" s="297" t="s">
        <v>457</v>
      </c>
      <c r="E258" s="297" t="s">
        <v>457</v>
      </c>
      <c r="F258" s="297" t="s">
        <v>115</v>
      </c>
      <c r="G258" s="297" t="s">
        <v>1299</v>
      </c>
      <c r="H258" s="297" t="s">
        <v>1299</v>
      </c>
    </row>
    <row r="259" spans="1:8" s="122" customFormat="1" ht="11.25" customHeight="1">
      <c r="A259" s="196" t="s">
        <v>363</v>
      </c>
      <c r="B259" s="196"/>
      <c r="C259" s="297">
        <v>192720</v>
      </c>
      <c r="D259" s="297" t="s">
        <v>1034</v>
      </c>
      <c r="E259" s="297" t="s">
        <v>1034</v>
      </c>
      <c r="F259" s="297" t="s">
        <v>1073</v>
      </c>
      <c r="G259" s="297" t="s">
        <v>1299</v>
      </c>
      <c r="H259" s="297" t="s">
        <v>1332</v>
      </c>
    </row>
    <row r="260" spans="1:8" s="122" customFormat="1" ht="11.25" customHeight="1">
      <c r="A260" s="196" t="s">
        <v>364</v>
      </c>
      <c r="B260" s="196"/>
      <c r="C260" s="297">
        <v>5431</v>
      </c>
      <c r="D260" s="297" t="s">
        <v>1036</v>
      </c>
      <c r="E260" s="297" t="s">
        <v>1036</v>
      </c>
      <c r="F260" s="297" t="s">
        <v>115</v>
      </c>
      <c r="G260" s="297" t="s">
        <v>1299</v>
      </c>
      <c r="H260" s="297" t="s">
        <v>1299</v>
      </c>
    </row>
    <row r="261" spans="1:8" s="122" customFormat="1" ht="11.25" customHeight="1">
      <c r="A261" s="196" t="s">
        <v>365</v>
      </c>
      <c r="B261" s="196"/>
      <c r="C261" s="297">
        <v>1</v>
      </c>
      <c r="D261" s="297" t="s">
        <v>487</v>
      </c>
      <c r="E261" s="297" t="s">
        <v>487</v>
      </c>
      <c r="F261" s="297" t="s">
        <v>1074</v>
      </c>
      <c r="G261" s="297" t="s">
        <v>1299</v>
      </c>
      <c r="H261" s="297" t="s">
        <v>1333</v>
      </c>
    </row>
    <row r="262" spans="1:8" s="122" customFormat="1" ht="11.25" customHeight="1">
      <c r="A262" s="194" t="s">
        <v>368</v>
      </c>
      <c r="B262" s="194"/>
      <c r="C262" s="294">
        <f>C263+C266+C271</f>
        <v>99290</v>
      </c>
      <c r="D262" s="294" t="s">
        <v>1270</v>
      </c>
      <c r="E262" s="294" t="s">
        <v>1038</v>
      </c>
      <c r="F262" s="294" t="s">
        <v>1334</v>
      </c>
      <c r="G262" s="294" t="s">
        <v>1335</v>
      </c>
      <c r="H262" s="294" t="s">
        <v>1336</v>
      </c>
    </row>
    <row r="263" spans="1:8" ht="11.25" customHeight="1">
      <c r="A263" s="196" t="s">
        <v>369</v>
      </c>
      <c r="B263" s="196"/>
      <c r="C263" s="297" t="s">
        <v>481</v>
      </c>
      <c r="D263" s="297" t="s">
        <v>247</v>
      </c>
      <c r="E263" s="297" t="s">
        <v>1039</v>
      </c>
      <c r="F263" s="297" t="s">
        <v>1075</v>
      </c>
      <c r="G263" s="297" t="s">
        <v>1337</v>
      </c>
      <c r="H263" s="297" t="s">
        <v>1338</v>
      </c>
    </row>
    <row r="264" spans="1:8" s="122" customFormat="1" ht="11.25" customHeight="1">
      <c r="A264" s="204" t="s">
        <v>1041</v>
      </c>
      <c r="B264" s="204"/>
      <c r="C264" s="298" t="s">
        <v>481</v>
      </c>
      <c r="D264" s="298" t="s">
        <v>247</v>
      </c>
      <c r="E264" s="298" t="s">
        <v>247</v>
      </c>
      <c r="F264" s="298" t="s">
        <v>1042</v>
      </c>
      <c r="G264" s="298" t="s">
        <v>1307</v>
      </c>
      <c r="H264" s="298" t="s">
        <v>1308</v>
      </c>
    </row>
    <row r="265" spans="1:8" ht="11.25" customHeight="1">
      <c r="A265" s="204" t="s">
        <v>1043</v>
      </c>
      <c r="B265" s="204"/>
      <c r="C265" s="298" t="s">
        <v>115</v>
      </c>
      <c r="D265" s="298" t="s">
        <v>366</v>
      </c>
      <c r="E265" s="298" t="s">
        <v>1044</v>
      </c>
      <c r="F265" s="298" t="s">
        <v>1076</v>
      </c>
      <c r="G265" s="298" t="s">
        <v>1299</v>
      </c>
      <c r="H265" s="298" t="s">
        <v>1339</v>
      </c>
    </row>
    <row r="266" spans="1:8" s="122" customFormat="1" ht="11.25" customHeight="1">
      <c r="A266" s="196" t="s">
        <v>1045</v>
      </c>
      <c r="B266" s="196"/>
      <c r="C266" s="297" t="s">
        <v>1077</v>
      </c>
      <c r="D266" s="297" t="s">
        <v>382</v>
      </c>
      <c r="E266" s="297" t="s">
        <v>382</v>
      </c>
      <c r="F266" s="297" t="s">
        <v>115</v>
      </c>
      <c r="G266" s="297" t="s">
        <v>1299</v>
      </c>
      <c r="H266" s="297" t="s">
        <v>1299</v>
      </c>
    </row>
    <row r="267" spans="1:8" s="122" customFormat="1" ht="11.25" customHeight="1">
      <c r="A267" s="204" t="s">
        <v>1046</v>
      </c>
      <c r="B267" s="204"/>
      <c r="C267" s="298" t="s">
        <v>115</v>
      </c>
      <c r="D267" s="298" t="s">
        <v>377</v>
      </c>
      <c r="E267" s="298" t="s">
        <v>377</v>
      </c>
      <c r="F267" s="298" t="s">
        <v>115</v>
      </c>
      <c r="G267" s="298" t="s">
        <v>1299</v>
      </c>
      <c r="H267" s="298" t="s">
        <v>1299</v>
      </c>
    </row>
    <row r="268" spans="1:8" s="122" customFormat="1" ht="11.25" customHeight="1">
      <c r="A268" s="204" t="s">
        <v>1047</v>
      </c>
      <c r="B268" s="204"/>
      <c r="C268" s="298" t="s">
        <v>1078</v>
      </c>
      <c r="D268" s="298" t="s">
        <v>327</v>
      </c>
      <c r="E268" s="298" t="s">
        <v>327</v>
      </c>
      <c r="F268" s="298" t="s">
        <v>115</v>
      </c>
      <c r="G268" s="298" t="s">
        <v>1299</v>
      </c>
      <c r="H268" s="298" t="s">
        <v>1299</v>
      </c>
    </row>
    <row r="269" spans="1:8" s="122" customFormat="1" ht="11.25" customHeight="1">
      <c r="A269" s="204" t="s">
        <v>1048</v>
      </c>
      <c r="B269" s="204"/>
      <c r="C269" s="298" t="s">
        <v>482</v>
      </c>
      <c r="D269" s="298" t="s">
        <v>247</v>
      </c>
      <c r="E269" s="298" t="s">
        <v>247</v>
      </c>
      <c r="F269" s="298" t="s">
        <v>115</v>
      </c>
      <c r="G269" s="298" t="s">
        <v>1299</v>
      </c>
      <c r="H269" s="298" t="s">
        <v>1299</v>
      </c>
    </row>
    <row r="270" spans="1:8" s="122" customFormat="1" ht="11.25" customHeight="1">
      <c r="A270" s="204" t="s">
        <v>1049</v>
      </c>
      <c r="B270" s="204"/>
      <c r="C270" s="298" t="s">
        <v>115</v>
      </c>
      <c r="D270" s="298" t="s">
        <v>247</v>
      </c>
      <c r="E270" s="298" t="s">
        <v>247</v>
      </c>
      <c r="F270" s="298" t="s">
        <v>115</v>
      </c>
      <c r="G270" s="298" t="s">
        <v>1299</v>
      </c>
      <c r="H270" s="298" t="s">
        <v>1299</v>
      </c>
    </row>
    <row r="271" spans="1:8" s="122" customFormat="1" ht="11.25" customHeight="1">
      <c r="A271" s="196" t="s">
        <v>370</v>
      </c>
      <c r="B271" s="196"/>
      <c r="C271" s="297">
        <f>C272+C273</f>
        <v>91360</v>
      </c>
      <c r="D271" s="297" t="s">
        <v>939</v>
      </c>
      <c r="E271" s="297" t="s">
        <v>939</v>
      </c>
      <c r="F271" s="297" t="s">
        <v>1079</v>
      </c>
      <c r="G271" s="297" t="s">
        <v>1299</v>
      </c>
      <c r="H271" s="297" t="s">
        <v>1340</v>
      </c>
    </row>
    <row r="272" spans="1:8" s="122" customFormat="1" ht="11.25" customHeight="1">
      <c r="A272" s="204" t="s">
        <v>1051</v>
      </c>
      <c r="B272" s="204"/>
      <c r="C272" s="298">
        <v>59360</v>
      </c>
      <c r="D272" s="298" t="s">
        <v>1052</v>
      </c>
      <c r="E272" s="298" t="s">
        <v>1052</v>
      </c>
      <c r="F272" s="298" t="s">
        <v>1053</v>
      </c>
      <c r="G272" s="298" t="s">
        <v>1299</v>
      </c>
      <c r="H272" s="298" t="s">
        <v>1311</v>
      </c>
    </row>
    <row r="273" spans="1:8" s="122" customFormat="1" ht="11.25" customHeight="1">
      <c r="A273" s="204" t="s">
        <v>1054</v>
      </c>
      <c r="B273" s="204"/>
      <c r="C273" s="298">
        <v>32000</v>
      </c>
      <c r="D273" s="298" t="s">
        <v>383</v>
      </c>
      <c r="E273" s="298" t="s">
        <v>383</v>
      </c>
      <c r="F273" s="298" t="s">
        <v>1080</v>
      </c>
      <c r="G273" s="298" t="s">
        <v>1299</v>
      </c>
      <c r="H273" s="298" t="s">
        <v>1341</v>
      </c>
    </row>
    <row r="274" spans="1:8" s="122" customFormat="1" ht="11.25" customHeight="1">
      <c r="A274" s="196" t="s">
        <v>483</v>
      </c>
      <c r="B274" s="196"/>
      <c r="C274" s="297"/>
      <c r="D274" s="297" t="s">
        <v>1252</v>
      </c>
      <c r="E274" s="297" t="s">
        <v>895</v>
      </c>
      <c r="F274" s="297" t="s">
        <v>1342</v>
      </c>
      <c r="G274" s="297" t="s">
        <v>1343</v>
      </c>
      <c r="H274" s="297" t="s">
        <v>1344</v>
      </c>
    </row>
    <row r="275" spans="1:8" s="122" customFormat="1" ht="11.25" customHeight="1">
      <c r="A275" s="204" t="s">
        <v>1055</v>
      </c>
      <c r="B275" s="204"/>
      <c r="C275" s="298" t="s">
        <v>115</v>
      </c>
      <c r="D275" s="298" t="s">
        <v>1056</v>
      </c>
      <c r="E275" s="298" t="s">
        <v>1056</v>
      </c>
      <c r="F275" s="298" t="s">
        <v>1342</v>
      </c>
      <c r="G275" s="298" t="s">
        <v>1299</v>
      </c>
      <c r="H275" s="298" t="s">
        <v>1345</v>
      </c>
    </row>
    <row r="276" spans="1:8" s="122" customFormat="1" ht="11.25" customHeight="1">
      <c r="A276" s="204" t="s">
        <v>1057</v>
      </c>
      <c r="B276" s="204"/>
      <c r="C276" s="298" t="s">
        <v>115</v>
      </c>
      <c r="D276" s="298" t="s">
        <v>1271</v>
      </c>
      <c r="E276" s="298" t="s">
        <v>1058</v>
      </c>
      <c r="F276" s="298" t="s">
        <v>115</v>
      </c>
      <c r="G276" s="298" t="s">
        <v>1299</v>
      </c>
      <c r="H276" s="298" t="s">
        <v>1299</v>
      </c>
    </row>
    <row r="277" spans="1:8" s="122" customFormat="1" ht="11.25" customHeight="1">
      <c r="A277" s="204" t="s">
        <v>1059</v>
      </c>
      <c r="B277" s="204"/>
      <c r="C277" s="298" t="s">
        <v>115</v>
      </c>
      <c r="D277" s="298" t="s">
        <v>1060</v>
      </c>
      <c r="E277" s="298" t="s">
        <v>1060</v>
      </c>
      <c r="F277" s="298" t="s">
        <v>115</v>
      </c>
      <c r="G277" s="298" t="s">
        <v>1299</v>
      </c>
      <c r="H277" s="298" t="s">
        <v>1299</v>
      </c>
    </row>
    <row r="278" spans="1:8" s="122" customFormat="1" ht="11.25" customHeight="1">
      <c r="A278" s="204" t="s">
        <v>1061</v>
      </c>
      <c r="B278" s="204"/>
      <c r="C278" s="298"/>
      <c r="D278" s="298" t="s">
        <v>1062</v>
      </c>
      <c r="E278" s="298" t="s">
        <v>1062</v>
      </c>
      <c r="F278" s="298" t="s">
        <v>115</v>
      </c>
      <c r="G278" s="298" t="s">
        <v>1299</v>
      </c>
      <c r="H278" s="298" t="s">
        <v>1299</v>
      </c>
    </row>
    <row r="279" spans="1:8" s="122" customFormat="1" ht="11.25" customHeight="1">
      <c r="A279" s="204" t="s">
        <v>1063</v>
      </c>
      <c r="B279" s="204"/>
      <c r="C279" s="298" t="s">
        <v>115</v>
      </c>
      <c r="D279" s="298" t="s">
        <v>382</v>
      </c>
      <c r="E279" s="298" t="s">
        <v>382</v>
      </c>
      <c r="F279" s="298" t="s">
        <v>115</v>
      </c>
      <c r="G279" s="298" t="s">
        <v>1299</v>
      </c>
      <c r="H279" s="298" t="s">
        <v>1299</v>
      </c>
    </row>
    <row r="280" spans="1:8" s="122" customFormat="1" ht="11.25" customHeight="1">
      <c r="A280" s="196" t="s">
        <v>379</v>
      </c>
      <c r="B280" s="196"/>
      <c r="C280" s="297" t="s">
        <v>115</v>
      </c>
      <c r="D280" s="297" t="s">
        <v>257</v>
      </c>
      <c r="E280" s="297" t="s">
        <v>257</v>
      </c>
      <c r="F280" s="297" t="s">
        <v>115</v>
      </c>
      <c r="G280" s="297" t="s">
        <v>1299</v>
      </c>
      <c r="H280" s="297" t="s">
        <v>1299</v>
      </c>
    </row>
    <row r="281" spans="1:8" s="122" customFormat="1" ht="11.25" customHeight="1">
      <c r="A281" s="204" t="s">
        <v>1064</v>
      </c>
      <c r="B281" s="204"/>
      <c r="C281" s="298" t="s">
        <v>115</v>
      </c>
      <c r="D281" s="298" t="s">
        <v>257</v>
      </c>
      <c r="E281" s="298" t="s">
        <v>257</v>
      </c>
      <c r="F281" s="298" t="s">
        <v>115</v>
      </c>
      <c r="G281" s="298" t="s">
        <v>1299</v>
      </c>
      <c r="H281" s="298" t="s">
        <v>1299</v>
      </c>
    </row>
    <row r="282" spans="1:8" s="122" customFormat="1" ht="11.25" customHeight="1">
      <c r="A282" s="194" t="s">
        <v>371</v>
      </c>
      <c r="B282" s="194"/>
      <c r="C282" s="299">
        <f>C283+C286</f>
        <v>2160</v>
      </c>
      <c r="D282" s="299" t="s">
        <v>922</v>
      </c>
      <c r="E282" s="299" t="s">
        <v>922</v>
      </c>
      <c r="F282" s="299" t="s">
        <v>115</v>
      </c>
      <c r="G282" s="299" t="s">
        <v>1299</v>
      </c>
      <c r="H282" s="299" t="s">
        <v>1299</v>
      </c>
    </row>
    <row r="283" spans="1:8" s="122" customFormat="1" ht="11.25" customHeight="1">
      <c r="A283" s="196" t="s">
        <v>372</v>
      </c>
      <c r="B283" s="196"/>
      <c r="C283" s="297">
        <v>1160</v>
      </c>
      <c r="D283" s="297" t="s">
        <v>366</v>
      </c>
      <c r="E283" s="297" t="s">
        <v>366</v>
      </c>
      <c r="F283" s="297" t="s">
        <v>115</v>
      </c>
      <c r="G283" s="297" t="s">
        <v>1299</v>
      </c>
      <c r="H283" s="297" t="s">
        <v>1299</v>
      </c>
    </row>
    <row r="284" spans="1:8" s="122" customFormat="1" ht="11.25" customHeight="1">
      <c r="A284" s="196" t="s">
        <v>484</v>
      </c>
      <c r="B284" s="196"/>
      <c r="C284" s="297" t="s">
        <v>115</v>
      </c>
      <c r="D284" s="297" t="s">
        <v>247</v>
      </c>
      <c r="E284" s="297" t="s">
        <v>247</v>
      </c>
      <c r="F284" s="297" t="s">
        <v>115</v>
      </c>
      <c r="G284" s="297" t="s">
        <v>1299</v>
      </c>
      <c r="H284" s="297" t="s">
        <v>1299</v>
      </c>
    </row>
    <row r="285" spans="1:8" s="122" customFormat="1" ht="11.25" customHeight="1">
      <c r="A285" s="196" t="s">
        <v>485</v>
      </c>
      <c r="B285" s="196"/>
      <c r="C285" s="297" t="s">
        <v>115</v>
      </c>
      <c r="D285" s="297" t="s">
        <v>314</v>
      </c>
      <c r="E285" s="297" t="s">
        <v>314</v>
      </c>
      <c r="F285" s="297" t="s">
        <v>115</v>
      </c>
      <c r="G285" s="297" t="s">
        <v>1299</v>
      </c>
      <c r="H285" s="297" t="s">
        <v>1299</v>
      </c>
    </row>
    <row r="286" spans="1:8" s="122" customFormat="1" ht="11.25" customHeight="1">
      <c r="A286" s="324" t="s">
        <v>486</v>
      </c>
      <c r="B286" s="331"/>
      <c r="C286" s="300">
        <v>1000</v>
      </c>
      <c r="D286" s="300"/>
      <c r="E286" s="300"/>
      <c r="F286" s="300"/>
      <c r="G286" s="300"/>
      <c r="H286" s="300"/>
    </row>
    <row r="287" spans="1:8" s="122" customFormat="1" ht="11.25" customHeight="1">
      <c r="A287" s="194" t="s">
        <v>373</v>
      </c>
      <c r="B287" s="194"/>
      <c r="C287" s="294">
        <f>C288+C290</f>
        <v>145322.97</v>
      </c>
      <c r="D287" s="294" t="s">
        <v>383</v>
      </c>
      <c r="E287" s="294" t="s">
        <v>383</v>
      </c>
      <c r="F287" s="294" t="s">
        <v>1346</v>
      </c>
      <c r="G287" s="294" t="s">
        <v>1347</v>
      </c>
      <c r="H287" s="294" t="s">
        <v>1348</v>
      </c>
    </row>
    <row r="288" spans="1:8" s="122" customFormat="1" ht="11.25" customHeight="1">
      <c r="A288" s="196" t="s">
        <v>374</v>
      </c>
      <c r="B288" s="196"/>
      <c r="C288" s="297">
        <v>14885.97</v>
      </c>
      <c r="D288" s="297" t="s">
        <v>1021</v>
      </c>
      <c r="E288" s="297" t="s">
        <v>1021</v>
      </c>
      <c r="F288" s="297" t="s">
        <v>1346</v>
      </c>
      <c r="G288" s="297" t="s">
        <v>1349</v>
      </c>
      <c r="H288" s="297" t="s">
        <v>1350</v>
      </c>
    </row>
    <row r="289" spans="1:8" s="122" customFormat="1" ht="11.25" customHeight="1">
      <c r="A289" s="196" t="s">
        <v>375</v>
      </c>
      <c r="B289" s="196"/>
      <c r="C289" s="297">
        <v>0</v>
      </c>
      <c r="D289" s="297" t="s">
        <v>1066</v>
      </c>
      <c r="E289" s="297" t="s">
        <v>1066</v>
      </c>
      <c r="F289" s="297" t="s">
        <v>115</v>
      </c>
      <c r="G289" s="297" t="s">
        <v>1299</v>
      </c>
      <c r="H289" s="297" t="s">
        <v>1299</v>
      </c>
    </row>
    <row r="290" spans="1:8" s="122" customFormat="1" ht="11.25" customHeight="1">
      <c r="A290" s="196" t="s">
        <v>1068</v>
      </c>
      <c r="B290" s="196"/>
      <c r="C290" s="205">
        <v>130437</v>
      </c>
      <c r="D290" s="205" t="s">
        <v>366</v>
      </c>
      <c r="E290" s="205" t="s">
        <v>366</v>
      </c>
      <c r="F290" s="205" t="s">
        <v>115</v>
      </c>
      <c r="G290" s="205" t="s">
        <v>1299</v>
      </c>
      <c r="H290" s="205" t="s">
        <v>1299</v>
      </c>
    </row>
    <row r="291" spans="1:8" s="122" customFormat="1" ht="11.25" customHeight="1">
      <c r="A291" s="194" t="s">
        <v>1081</v>
      </c>
      <c r="B291" s="194"/>
      <c r="C291" s="294" t="s">
        <v>571</v>
      </c>
      <c r="D291" s="294" t="s">
        <v>1082</v>
      </c>
      <c r="E291" s="294" t="s">
        <v>1082</v>
      </c>
      <c r="F291" s="294" t="s">
        <v>1194</v>
      </c>
      <c r="G291" s="294" t="s">
        <v>1195</v>
      </c>
      <c r="H291" s="294" t="s">
        <v>1196</v>
      </c>
    </row>
    <row r="292" spans="1:8" s="122" customFormat="1" ht="11.25" customHeight="1">
      <c r="A292" s="196" t="s">
        <v>1083</v>
      </c>
      <c r="B292" s="196"/>
      <c r="C292" s="297" t="s">
        <v>571</v>
      </c>
      <c r="D292" s="297" t="s">
        <v>1017</v>
      </c>
      <c r="E292" s="297" t="s">
        <v>1017</v>
      </c>
      <c r="F292" s="297" t="s">
        <v>1018</v>
      </c>
      <c r="G292" s="297" t="s">
        <v>1205</v>
      </c>
      <c r="H292" s="297" t="s">
        <v>1206</v>
      </c>
    </row>
    <row r="293" spans="1:8" s="122" customFormat="1" ht="11.25" customHeight="1">
      <c r="A293" s="204" t="s">
        <v>1084</v>
      </c>
      <c r="B293" s="204"/>
      <c r="C293" s="298" t="s">
        <v>571</v>
      </c>
      <c r="D293" s="298" t="s">
        <v>1017</v>
      </c>
      <c r="E293" s="298" t="s">
        <v>1017</v>
      </c>
      <c r="F293" s="298" t="s">
        <v>1018</v>
      </c>
      <c r="G293" s="298" t="s">
        <v>1205</v>
      </c>
      <c r="H293" s="298" t="s">
        <v>1206</v>
      </c>
    </row>
    <row r="294" spans="1:8" s="122" customFormat="1" ht="11.25" customHeight="1">
      <c r="A294" s="232" t="s">
        <v>1085</v>
      </c>
      <c r="B294" s="232"/>
      <c r="C294" s="297" t="s">
        <v>115</v>
      </c>
      <c r="D294" s="297" t="s">
        <v>1086</v>
      </c>
      <c r="E294" s="297" t="s">
        <v>1086</v>
      </c>
      <c r="F294" s="297" t="s">
        <v>1209</v>
      </c>
      <c r="G294" s="297" t="s">
        <v>1299</v>
      </c>
      <c r="H294" s="297" t="s">
        <v>1210</v>
      </c>
    </row>
    <row r="295" spans="1:8" s="122" customFormat="1" ht="11.25" customHeight="1">
      <c r="A295" s="204" t="s">
        <v>1087</v>
      </c>
      <c r="B295" s="204"/>
      <c r="C295" s="298" t="s">
        <v>115</v>
      </c>
      <c r="D295" s="298" t="s">
        <v>1088</v>
      </c>
      <c r="E295" s="298" t="s">
        <v>1088</v>
      </c>
      <c r="F295" s="298" t="s">
        <v>1351</v>
      </c>
      <c r="G295" s="298" t="s">
        <v>1299</v>
      </c>
      <c r="H295" s="298" t="s">
        <v>1299</v>
      </c>
    </row>
    <row r="296" ht="11.25" customHeight="1"/>
    <row r="297" spans="1:8" s="1" customFormat="1" ht="12.75" customHeight="1">
      <c r="A297" s="69" t="s">
        <v>198</v>
      </c>
      <c r="B297" s="74"/>
      <c r="C297" s="74"/>
      <c r="D297" s="74"/>
      <c r="E297" s="74"/>
      <c r="F297" s="74"/>
      <c r="G297" s="95"/>
      <c r="H297" s="95"/>
    </row>
    <row r="298" spans="1:8" ht="24" customHeight="1">
      <c r="A298" s="273"/>
      <c r="B298" s="317" t="s">
        <v>192</v>
      </c>
      <c r="C298" s="34" t="s">
        <v>107</v>
      </c>
      <c r="D298" s="227" t="s">
        <v>357</v>
      </c>
      <c r="E298" s="33" t="s">
        <v>1247</v>
      </c>
      <c r="F298" s="34" t="s">
        <v>107</v>
      </c>
      <c r="G298" s="85" t="s">
        <v>1</v>
      </c>
      <c r="H298" s="86" t="s">
        <v>1</v>
      </c>
    </row>
    <row r="299" spans="1:8" ht="12.75" customHeight="1">
      <c r="A299" s="275"/>
      <c r="B299" s="318"/>
      <c r="C299" s="36" t="s">
        <v>870</v>
      </c>
      <c r="D299" s="35" t="s">
        <v>1193</v>
      </c>
      <c r="E299" s="35" t="s">
        <v>1244</v>
      </c>
      <c r="F299" s="36" t="s">
        <v>1245</v>
      </c>
      <c r="G299" s="87" t="s">
        <v>1246</v>
      </c>
      <c r="H299" s="88" t="s">
        <v>679</v>
      </c>
    </row>
    <row r="300" spans="1:8" ht="15.75" customHeight="1">
      <c r="A300" s="332" t="s">
        <v>488</v>
      </c>
      <c r="B300" s="326"/>
      <c r="C300" s="142" t="s">
        <v>489</v>
      </c>
      <c r="D300" s="209" t="s">
        <v>1242</v>
      </c>
      <c r="E300" s="209" t="s">
        <v>1069</v>
      </c>
      <c r="F300" s="209" t="s">
        <v>1070</v>
      </c>
      <c r="G300" s="210">
        <f aca="true" t="shared" si="5" ref="G300:G314">F300/C300*100</f>
        <v>105.75168475605075</v>
      </c>
      <c r="H300" s="209" t="s">
        <v>1091</v>
      </c>
    </row>
    <row r="301" spans="1:8" ht="12" customHeight="1">
      <c r="A301" s="330" t="s">
        <v>490</v>
      </c>
      <c r="B301" s="326"/>
      <c r="C301" s="143" t="s">
        <v>491</v>
      </c>
      <c r="D301" s="211" t="s">
        <v>1273</v>
      </c>
      <c r="E301" s="211" t="s">
        <v>1092</v>
      </c>
      <c r="F301" s="211" t="s">
        <v>1093</v>
      </c>
      <c r="G301" s="212">
        <f t="shared" si="5"/>
        <v>71.58769220395108</v>
      </c>
      <c r="H301" s="211" t="s">
        <v>1094</v>
      </c>
    </row>
    <row r="302" spans="1:8" ht="12" customHeight="1">
      <c r="A302" s="325" t="s">
        <v>492</v>
      </c>
      <c r="B302" s="326"/>
      <c r="C302" s="144" t="s">
        <v>493</v>
      </c>
      <c r="D302" s="213" t="s">
        <v>1274</v>
      </c>
      <c r="E302" s="213" t="s">
        <v>1095</v>
      </c>
      <c r="F302" s="213" t="s">
        <v>1096</v>
      </c>
      <c r="G302" s="214">
        <f t="shared" si="5"/>
        <v>87.27408518050682</v>
      </c>
      <c r="H302" s="213" t="s">
        <v>1097</v>
      </c>
    </row>
    <row r="303" spans="1:8" ht="12" customHeight="1">
      <c r="A303" s="325" t="s">
        <v>494</v>
      </c>
      <c r="B303" s="326"/>
      <c r="C303" s="144" t="s">
        <v>495</v>
      </c>
      <c r="D303" s="213" t="s">
        <v>1098</v>
      </c>
      <c r="E303" s="213" t="s">
        <v>1098</v>
      </c>
      <c r="F303" s="213" t="s">
        <v>1099</v>
      </c>
      <c r="G303" s="214">
        <f t="shared" si="5"/>
        <v>23.824738075903717</v>
      </c>
      <c r="H303" s="213" t="s">
        <v>1100</v>
      </c>
    </row>
    <row r="304" spans="1:8" ht="12" customHeight="1">
      <c r="A304" s="325" t="s">
        <v>496</v>
      </c>
      <c r="B304" s="326"/>
      <c r="C304" s="144" t="s">
        <v>497</v>
      </c>
      <c r="D304" s="213" t="s">
        <v>1101</v>
      </c>
      <c r="E304" s="213" t="s">
        <v>1101</v>
      </c>
      <c r="F304" s="213" t="s">
        <v>381</v>
      </c>
      <c r="G304" s="214">
        <f t="shared" si="5"/>
        <v>1.3302593699811809</v>
      </c>
      <c r="H304" s="213" t="s">
        <v>1102</v>
      </c>
    </row>
    <row r="305" spans="1:8" ht="12" customHeight="1">
      <c r="A305" s="330" t="s">
        <v>498</v>
      </c>
      <c r="B305" s="326"/>
      <c r="C305" s="143" t="s">
        <v>499</v>
      </c>
      <c r="D305" s="211" t="s">
        <v>1103</v>
      </c>
      <c r="E305" s="211" t="s">
        <v>1103</v>
      </c>
      <c r="F305" s="211" t="s">
        <v>1104</v>
      </c>
      <c r="G305" s="212">
        <f t="shared" si="5"/>
        <v>97.44094690681744</v>
      </c>
      <c r="H305" s="211" t="s">
        <v>1105</v>
      </c>
    </row>
    <row r="306" spans="1:8" ht="12" customHeight="1">
      <c r="A306" s="325" t="s">
        <v>500</v>
      </c>
      <c r="B306" s="326"/>
      <c r="C306" s="144" t="s">
        <v>501</v>
      </c>
      <c r="D306" s="213" t="s">
        <v>1106</v>
      </c>
      <c r="E306" s="213" t="s">
        <v>1106</v>
      </c>
      <c r="F306" s="213" t="s">
        <v>1107</v>
      </c>
      <c r="G306" s="214">
        <f t="shared" si="5"/>
        <v>12.535054013724295</v>
      </c>
      <c r="H306" s="213" t="s">
        <v>1108</v>
      </c>
    </row>
    <row r="307" spans="1:8" ht="12" customHeight="1">
      <c r="A307" s="325" t="s">
        <v>502</v>
      </c>
      <c r="B307" s="326"/>
      <c r="C307" s="144" t="s">
        <v>503</v>
      </c>
      <c r="D307" s="213" t="s">
        <v>1109</v>
      </c>
      <c r="E307" s="213" t="s">
        <v>1109</v>
      </c>
      <c r="F307" s="213" t="s">
        <v>1110</v>
      </c>
      <c r="G307" s="214">
        <f t="shared" si="5"/>
        <v>100.23497479408331</v>
      </c>
      <c r="H307" s="213" t="s">
        <v>1111</v>
      </c>
    </row>
    <row r="308" spans="1:8" ht="12" customHeight="1">
      <c r="A308" s="325" t="s">
        <v>504</v>
      </c>
      <c r="B308" s="326"/>
      <c r="C308" s="144" t="s">
        <v>381</v>
      </c>
      <c r="D308" s="213" t="s">
        <v>378</v>
      </c>
      <c r="E308" s="213" t="s">
        <v>378</v>
      </c>
      <c r="F308" s="213" t="s">
        <v>1112</v>
      </c>
      <c r="G308" s="214">
        <f t="shared" si="5"/>
        <v>100.8</v>
      </c>
      <c r="H308" s="213" t="s">
        <v>1113</v>
      </c>
    </row>
    <row r="309" spans="1:8" ht="12" customHeight="1">
      <c r="A309" s="330" t="s">
        <v>505</v>
      </c>
      <c r="B309" s="326"/>
      <c r="C309" s="143" t="s">
        <v>506</v>
      </c>
      <c r="D309" s="211" t="s">
        <v>1114</v>
      </c>
      <c r="E309" s="211" t="s">
        <v>1114</v>
      </c>
      <c r="F309" s="211" t="s">
        <v>1115</v>
      </c>
      <c r="G309" s="212">
        <f t="shared" si="5"/>
        <v>70.59173900331032</v>
      </c>
      <c r="H309" s="211" t="s">
        <v>1116</v>
      </c>
    </row>
    <row r="310" spans="1:8" ht="12" customHeight="1">
      <c r="A310" s="325" t="s">
        <v>507</v>
      </c>
      <c r="B310" s="326"/>
      <c r="C310" s="144" t="s">
        <v>508</v>
      </c>
      <c r="D310" s="213" t="s">
        <v>1117</v>
      </c>
      <c r="E310" s="213" t="s">
        <v>1117</v>
      </c>
      <c r="F310" s="213" t="s">
        <v>1118</v>
      </c>
      <c r="G310" s="214">
        <f t="shared" si="5"/>
        <v>115.34328358208955</v>
      </c>
      <c r="H310" s="213" t="s">
        <v>1119</v>
      </c>
    </row>
    <row r="311" spans="1:8" ht="12" customHeight="1">
      <c r="A311" s="325" t="s">
        <v>509</v>
      </c>
      <c r="B311" s="326"/>
      <c r="C311" s="144" t="s">
        <v>510</v>
      </c>
      <c r="D311" s="213" t="s">
        <v>1120</v>
      </c>
      <c r="E311" s="213" t="s">
        <v>1120</v>
      </c>
      <c r="F311" s="213" t="s">
        <v>1121</v>
      </c>
      <c r="G311" s="214">
        <f t="shared" si="5"/>
        <v>119.27340432104248</v>
      </c>
      <c r="H311" s="213" t="s">
        <v>1122</v>
      </c>
    </row>
    <row r="312" spans="1:8" ht="12" customHeight="1">
      <c r="A312" s="325" t="s">
        <v>511</v>
      </c>
      <c r="B312" s="326"/>
      <c r="C312" s="144" t="s">
        <v>512</v>
      </c>
      <c r="D312" s="213" t="s">
        <v>1123</v>
      </c>
      <c r="E312" s="213" t="s">
        <v>1123</v>
      </c>
      <c r="F312" s="213" t="s">
        <v>1124</v>
      </c>
      <c r="G312" s="214">
        <f t="shared" si="5"/>
        <v>69.6662116114794</v>
      </c>
      <c r="H312" s="213" t="s">
        <v>1125</v>
      </c>
    </row>
    <row r="313" spans="1:8" ht="12" customHeight="1">
      <c r="A313" s="325" t="s">
        <v>513</v>
      </c>
      <c r="B313" s="326"/>
      <c r="C313" s="144" t="s">
        <v>514</v>
      </c>
      <c r="D313" s="213" t="s">
        <v>1126</v>
      </c>
      <c r="E313" s="213" t="s">
        <v>1126</v>
      </c>
      <c r="F313" s="213" t="s">
        <v>1127</v>
      </c>
      <c r="G313" s="214">
        <f t="shared" si="5"/>
        <v>160.9735802469136</v>
      </c>
      <c r="H313" s="213" t="s">
        <v>1128</v>
      </c>
    </row>
    <row r="314" spans="1:8" ht="12" customHeight="1">
      <c r="A314" s="325" t="s">
        <v>515</v>
      </c>
      <c r="B314" s="326"/>
      <c r="C314" s="144" t="s">
        <v>516</v>
      </c>
      <c r="D314" s="213" t="s">
        <v>1129</v>
      </c>
      <c r="E314" s="213" t="s">
        <v>1129</v>
      </c>
      <c r="F314" s="213" t="s">
        <v>1130</v>
      </c>
      <c r="G314" s="214">
        <f t="shared" si="5"/>
        <v>46.02985216929451</v>
      </c>
      <c r="H314" s="213" t="s">
        <v>1131</v>
      </c>
    </row>
    <row r="315" spans="1:8" ht="12" customHeight="1">
      <c r="A315" s="325" t="s">
        <v>517</v>
      </c>
      <c r="B315" s="326"/>
      <c r="C315" s="144" t="s">
        <v>115</v>
      </c>
      <c r="D315" s="213" t="s">
        <v>288</v>
      </c>
      <c r="E315" s="213" t="s">
        <v>288</v>
      </c>
      <c r="F315" s="213" t="s">
        <v>115</v>
      </c>
      <c r="G315" s="214"/>
      <c r="H315" s="213" t="s">
        <v>115</v>
      </c>
    </row>
    <row r="316" spans="1:8" ht="12" customHeight="1">
      <c r="A316" s="330" t="s">
        <v>518</v>
      </c>
      <c r="B316" s="326"/>
      <c r="C316" s="143" t="s">
        <v>519</v>
      </c>
      <c r="D316" s="211" t="s">
        <v>1132</v>
      </c>
      <c r="E316" s="211" t="s">
        <v>1132</v>
      </c>
      <c r="F316" s="211" t="s">
        <v>1133</v>
      </c>
      <c r="G316" s="212">
        <f>F316/C316*100</f>
        <v>25.5839226371411</v>
      </c>
      <c r="H316" s="211" t="s">
        <v>1134</v>
      </c>
    </row>
    <row r="317" spans="1:8" ht="12" customHeight="1">
      <c r="A317" s="325" t="s">
        <v>520</v>
      </c>
      <c r="B317" s="326"/>
      <c r="C317" s="144" t="s">
        <v>521</v>
      </c>
      <c r="D317" s="213" t="s">
        <v>1135</v>
      </c>
      <c r="E317" s="213" t="s">
        <v>1135</v>
      </c>
      <c r="F317" s="213" t="s">
        <v>1136</v>
      </c>
      <c r="G317" s="214">
        <f>F317/C317*100</f>
        <v>19.452838296179785</v>
      </c>
      <c r="H317" s="213" t="s">
        <v>1137</v>
      </c>
    </row>
    <row r="318" spans="1:8" ht="12" customHeight="1">
      <c r="A318" s="325" t="s">
        <v>522</v>
      </c>
      <c r="B318" s="326"/>
      <c r="C318" s="144" t="s">
        <v>115</v>
      </c>
      <c r="D318" s="213" t="s">
        <v>327</v>
      </c>
      <c r="E318" s="213" t="s">
        <v>327</v>
      </c>
      <c r="F318" s="213" t="s">
        <v>115</v>
      </c>
      <c r="G318" s="214"/>
      <c r="H318" s="213" t="s">
        <v>115</v>
      </c>
    </row>
    <row r="319" spans="1:8" ht="12" customHeight="1">
      <c r="A319" s="325" t="s">
        <v>523</v>
      </c>
      <c r="B319" s="326"/>
      <c r="C319" s="144" t="s">
        <v>524</v>
      </c>
      <c r="D319" s="213" t="s">
        <v>251</v>
      </c>
      <c r="E319" s="213" t="s">
        <v>251</v>
      </c>
      <c r="F319" s="213" t="s">
        <v>115</v>
      </c>
      <c r="G319" s="214"/>
      <c r="H319" s="213" t="s">
        <v>115</v>
      </c>
    </row>
    <row r="320" spans="1:8" ht="12" customHeight="1">
      <c r="A320" s="325" t="s">
        <v>525</v>
      </c>
      <c r="B320" s="326"/>
      <c r="C320" s="144" t="s">
        <v>327</v>
      </c>
      <c r="D320" s="213"/>
      <c r="E320" s="213"/>
      <c r="F320" s="213"/>
      <c r="G320" s="214">
        <f>F320/C320*100</f>
        <v>0</v>
      </c>
      <c r="H320" s="213"/>
    </row>
    <row r="321" spans="1:8" ht="12" customHeight="1">
      <c r="A321" s="325" t="s">
        <v>526</v>
      </c>
      <c r="B321" s="326"/>
      <c r="C321" s="144" t="s">
        <v>527</v>
      </c>
      <c r="D321" s="213" t="s">
        <v>1138</v>
      </c>
      <c r="E321" s="213" t="s">
        <v>1138</v>
      </c>
      <c r="F321" s="213" t="s">
        <v>1139</v>
      </c>
      <c r="G321" s="214">
        <f>F321/C321*100</f>
        <v>91.11071930973924</v>
      </c>
      <c r="H321" s="213" t="s">
        <v>1140</v>
      </c>
    </row>
    <row r="322" spans="1:8" ht="12" customHeight="1">
      <c r="A322" s="330" t="s">
        <v>528</v>
      </c>
      <c r="B322" s="326"/>
      <c r="C322" s="143" t="s">
        <v>529</v>
      </c>
      <c r="D322" s="211" t="s">
        <v>1275</v>
      </c>
      <c r="E322" s="211" t="s">
        <v>1141</v>
      </c>
      <c r="F322" s="211" t="s">
        <v>1142</v>
      </c>
      <c r="G322" s="212">
        <f>F322/C322*100</f>
        <v>165.43775585646117</v>
      </c>
      <c r="H322" s="211" t="s">
        <v>1143</v>
      </c>
    </row>
    <row r="323" spans="1:8" ht="12" customHeight="1">
      <c r="A323" s="325" t="s">
        <v>530</v>
      </c>
      <c r="B323" s="326"/>
      <c r="C323" s="144" t="s">
        <v>531</v>
      </c>
      <c r="D323" s="213" t="s">
        <v>1276</v>
      </c>
      <c r="E323" s="213" t="s">
        <v>1144</v>
      </c>
      <c r="F323" s="213" t="s">
        <v>1145</v>
      </c>
      <c r="G323" s="214">
        <f>F323/C323*100</f>
        <v>238.11514195813314</v>
      </c>
      <c r="H323" s="213" t="s">
        <v>1146</v>
      </c>
    </row>
    <row r="324" spans="1:8" ht="12" customHeight="1">
      <c r="A324" s="325" t="s">
        <v>532</v>
      </c>
      <c r="B324" s="326"/>
      <c r="C324" s="144" t="s">
        <v>115</v>
      </c>
      <c r="D324" s="213" t="s">
        <v>288</v>
      </c>
      <c r="E324" s="213" t="s">
        <v>288</v>
      </c>
      <c r="F324" s="213" t="s">
        <v>115</v>
      </c>
      <c r="G324" s="214"/>
      <c r="H324" s="213" t="s">
        <v>115</v>
      </c>
    </row>
    <row r="325" spans="1:8" ht="12" customHeight="1">
      <c r="A325" s="325" t="s">
        <v>533</v>
      </c>
      <c r="B325" s="326"/>
      <c r="C325" s="144" t="s">
        <v>534</v>
      </c>
      <c r="D325" s="213" t="s">
        <v>1147</v>
      </c>
      <c r="E325" s="213" t="s">
        <v>1147</v>
      </c>
      <c r="F325" s="213" t="s">
        <v>1148</v>
      </c>
      <c r="G325" s="214">
        <f aca="true" t="shared" si="6" ref="G325:G342">F325/C325*100</f>
        <v>90.72281769614352</v>
      </c>
      <c r="H325" s="213" t="s">
        <v>1149</v>
      </c>
    </row>
    <row r="326" spans="1:8" ht="12" customHeight="1">
      <c r="A326" s="330" t="s">
        <v>535</v>
      </c>
      <c r="B326" s="326"/>
      <c r="C326" s="143" t="s">
        <v>537</v>
      </c>
      <c r="D326" s="211" t="s">
        <v>536</v>
      </c>
      <c r="E326" s="211" t="s">
        <v>536</v>
      </c>
      <c r="F326" s="211" t="s">
        <v>1150</v>
      </c>
      <c r="G326" s="212">
        <f t="shared" si="6"/>
        <v>68.25912341454419</v>
      </c>
      <c r="H326" s="211" t="s">
        <v>1151</v>
      </c>
    </row>
    <row r="327" spans="1:8" ht="12" customHeight="1">
      <c r="A327" s="325" t="s">
        <v>538</v>
      </c>
      <c r="B327" s="326"/>
      <c r="C327" s="144" t="s">
        <v>540</v>
      </c>
      <c r="D327" s="213" t="s">
        <v>539</v>
      </c>
      <c r="E327" s="213" t="s">
        <v>539</v>
      </c>
      <c r="F327" s="213" t="s">
        <v>540</v>
      </c>
      <c r="G327" s="214">
        <f t="shared" si="6"/>
        <v>100</v>
      </c>
      <c r="H327" s="213" t="s">
        <v>541</v>
      </c>
    </row>
    <row r="328" spans="1:8" ht="12" customHeight="1">
      <c r="A328" s="325" t="s">
        <v>542</v>
      </c>
      <c r="B328" s="326"/>
      <c r="C328" s="144" t="s">
        <v>543</v>
      </c>
      <c r="D328" s="213" t="s">
        <v>382</v>
      </c>
      <c r="E328" s="213" t="s">
        <v>382</v>
      </c>
      <c r="F328" s="213" t="s">
        <v>1152</v>
      </c>
      <c r="G328" s="214">
        <f t="shared" si="6"/>
        <v>39.72294462135116</v>
      </c>
      <c r="H328" s="213" t="s">
        <v>1153</v>
      </c>
    </row>
    <row r="329" spans="1:8" ht="12" customHeight="1">
      <c r="A329" s="330" t="s">
        <v>544</v>
      </c>
      <c r="B329" s="326"/>
      <c r="C329" s="143" t="s">
        <v>545</v>
      </c>
      <c r="D329" s="211" t="s">
        <v>1277</v>
      </c>
      <c r="E329" s="211" t="s">
        <v>1154</v>
      </c>
      <c r="F329" s="211" t="s">
        <v>1155</v>
      </c>
      <c r="G329" s="212">
        <f t="shared" si="6"/>
        <v>63.82867650348175</v>
      </c>
      <c r="H329" s="211" t="s">
        <v>1156</v>
      </c>
    </row>
    <row r="330" spans="1:8" ht="12" customHeight="1">
      <c r="A330" s="325" t="s">
        <v>546</v>
      </c>
      <c r="B330" s="326"/>
      <c r="C330" s="144" t="s">
        <v>547</v>
      </c>
      <c r="D330" s="213" t="s">
        <v>1278</v>
      </c>
      <c r="E330" s="213" t="s">
        <v>1157</v>
      </c>
      <c r="F330" s="213" t="s">
        <v>1158</v>
      </c>
      <c r="G330" s="214">
        <f t="shared" si="6"/>
        <v>53.8491885436844</v>
      </c>
      <c r="H330" s="213" t="s">
        <v>1159</v>
      </c>
    </row>
    <row r="331" spans="1:8" ht="12" customHeight="1">
      <c r="A331" s="325" t="s">
        <v>548</v>
      </c>
      <c r="B331" s="326"/>
      <c r="C331" s="144" t="s">
        <v>549</v>
      </c>
      <c r="D331" s="213" t="s">
        <v>1160</v>
      </c>
      <c r="E331" s="213" t="s">
        <v>1160</v>
      </c>
      <c r="F331" s="213" t="s">
        <v>1161</v>
      </c>
      <c r="G331" s="214">
        <f t="shared" si="6"/>
        <v>77.50507585266129</v>
      </c>
      <c r="H331" s="213" t="s">
        <v>1162</v>
      </c>
    </row>
    <row r="332" spans="1:8" ht="12" customHeight="1">
      <c r="A332" s="325" t="s">
        <v>550</v>
      </c>
      <c r="B332" s="326"/>
      <c r="C332" s="144" t="s">
        <v>288</v>
      </c>
      <c r="D332" s="213" t="s">
        <v>327</v>
      </c>
      <c r="E332" s="213" t="s">
        <v>327</v>
      </c>
      <c r="F332" s="213" t="s">
        <v>247</v>
      </c>
      <c r="G332" s="214">
        <f t="shared" si="6"/>
        <v>20</v>
      </c>
      <c r="H332" s="213" t="s">
        <v>1163</v>
      </c>
    </row>
    <row r="333" spans="1:8" ht="12" customHeight="1">
      <c r="A333" s="330" t="s">
        <v>551</v>
      </c>
      <c r="B333" s="326"/>
      <c r="C333" s="143" t="s">
        <v>552</v>
      </c>
      <c r="D333" s="211" t="s">
        <v>1164</v>
      </c>
      <c r="E333" s="211" t="s">
        <v>1164</v>
      </c>
      <c r="F333" s="211" t="s">
        <v>1165</v>
      </c>
      <c r="G333" s="212">
        <f t="shared" si="6"/>
        <v>194.68025814795814</v>
      </c>
      <c r="H333" s="211" t="s">
        <v>1166</v>
      </c>
    </row>
    <row r="334" spans="1:8" ht="12" customHeight="1">
      <c r="A334" s="325" t="s">
        <v>553</v>
      </c>
      <c r="B334" s="326"/>
      <c r="C334" s="144" t="s">
        <v>554</v>
      </c>
      <c r="D334" s="213" t="s">
        <v>1167</v>
      </c>
      <c r="E334" s="213" t="s">
        <v>1167</v>
      </c>
      <c r="F334" s="213" t="s">
        <v>1168</v>
      </c>
      <c r="G334" s="214">
        <f t="shared" si="6"/>
        <v>227.49418051559104</v>
      </c>
      <c r="H334" s="213" t="s">
        <v>1169</v>
      </c>
    </row>
    <row r="335" spans="1:8" ht="12" customHeight="1">
      <c r="A335" s="325" t="s">
        <v>555</v>
      </c>
      <c r="B335" s="326"/>
      <c r="C335" s="144" t="s">
        <v>556</v>
      </c>
      <c r="D335" s="213" t="s">
        <v>1170</v>
      </c>
      <c r="E335" s="213" t="s">
        <v>1170</v>
      </c>
      <c r="F335" s="213" t="s">
        <v>1171</v>
      </c>
      <c r="G335" s="214">
        <f t="shared" si="6"/>
        <v>111.55778894472361</v>
      </c>
      <c r="H335" s="213" t="s">
        <v>1172</v>
      </c>
    </row>
    <row r="336" spans="1:8" ht="12" customHeight="1">
      <c r="A336" s="325" t="s">
        <v>557</v>
      </c>
      <c r="B336" s="326"/>
      <c r="C336" s="144" t="s">
        <v>558</v>
      </c>
      <c r="D336" s="213" t="s">
        <v>1173</v>
      </c>
      <c r="E336" s="213" t="s">
        <v>1173</v>
      </c>
      <c r="F336" s="213" t="s">
        <v>1174</v>
      </c>
      <c r="G336" s="214">
        <f t="shared" si="6"/>
        <v>115.57522123893807</v>
      </c>
      <c r="H336" s="213" t="s">
        <v>1175</v>
      </c>
    </row>
    <row r="337" spans="1:8" ht="12" customHeight="1">
      <c r="A337" s="325" t="s">
        <v>559</v>
      </c>
      <c r="B337" s="326"/>
      <c r="C337" s="144" t="s">
        <v>560</v>
      </c>
      <c r="D337" s="213" t="s">
        <v>1176</v>
      </c>
      <c r="E337" s="213" t="s">
        <v>1176</v>
      </c>
      <c r="F337" s="213" t="s">
        <v>1177</v>
      </c>
      <c r="G337" s="214">
        <f t="shared" si="6"/>
        <v>60.427758752140406</v>
      </c>
      <c r="H337" s="213" t="s">
        <v>1178</v>
      </c>
    </row>
    <row r="338" spans="1:8" ht="12" customHeight="1">
      <c r="A338" s="330" t="s">
        <v>561</v>
      </c>
      <c r="B338" s="326"/>
      <c r="C338" s="143" t="s">
        <v>562</v>
      </c>
      <c r="D338" s="211" t="s">
        <v>1279</v>
      </c>
      <c r="E338" s="211" t="s">
        <v>1179</v>
      </c>
      <c r="F338" s="211" t="s">
        <v>1180</v>
      </c>
      <c r="G338" s="212">
        <f t="shared" si="6"/>
        <v>115.89634284750943</v>
      </c>
      <c r="H338" s="211" t="s">
        <v>1181</v>
      </c>
    </row>
    <row r="339" spans="1:8" ht="12" customHeight="1">
      <c r="A339" s="325" t="s">
        <v>563</v>
      </c>
      <c r="B339" s="326"/>
      <c r="C339" s="144" t="s">
        <v>564</v>
      </c>
      <c r="D339" s="213" t="s">
        <v>1280</v>
      </c>
      <c r="E339" s="213" t="s">
        <v>1182</v>
      </c>
      <c r="F339" s="213" t="s">
        <v>1183</v>
      </c>
      <c r="G339" s="214">
        <f t="shared" si="6"/>
        <v>221.55781107491856</v>
      </c>
      <c r="H339" s="213" t="s">
        <v>1184</v>
      </c>
    </row>
    <row r="340" spans="1:8" ht="12" customHeight="1">
      <c r="A340" s="325" t="s">
        <v>565</v>
      </c>
      <c r="B340" s="326"/>
      <c r="C340" s="144" t="s">
        <v>566</v>
      </c>
      <c r="D340" s="213" t="s">
        <v>439</v>
      </c>
      <c r="E340" s="213" t="s">
        <v>439</v>
      </c>
      <c r="F340" s="213" t="s">
        <v>1185</v>
      </c>
      <c r="G340" s="214">
        <f t="shared" si="6"/>
        <v>105.95405564871747</v>
      </c>
      <c r="H340" s="213" t="s">
        <v>1186</v>
      </c>
    </row>
    <row r="341" spans="1:8" ht="12" customHeight="1">
      <c r="A341" s="325" t="s">
        <v>567</v>
      </c>
      <c r="B341" s="326"/>
      <c r="C341" s="144" t="s">
        <v>568</v>
      </c>
      <c r="D341" s="213" t="s">
        <v>1187</v>
      </c>
      <c r="E341" s="213" t="s">
        <v>1187</v>
      </c>
      <c r="F341" s="213" t="s">
        <v>1188</v>
      </c>
      <c r="G341" s="214">
        <f t="shared" si="6"/>
        <v>116.89301814620931</v>
      </c>
      <c r="H341" s="213" t="s">
        <v>1189</v>
      </c>
    </row>
    <row r="342" spans="1:8" ht="12" customHeight="1">
      <c r="A342" s="325" t="s">
        <v>569</v>
      </c>
      <c r="B342" s="326"/>
      <c r="C342" s="144" t="s">
        <v>570</v>
      </c>
      <c r="D342" s="213" t="s">
        <v>1190</v>
      </c>
      <c r="E342" s="213" t="s">
        <v>1190</v>
      </c>
      <c r="F342" s="213" t="s">
        <v>1191</v>
      </c>
      <c r="G342" s="214">
        <f t="shared" si="6"/>
        <v>81.39648460211072</v>
      </c>
      <c r="H342" s="213" t="s">
        <v>1192</v>
      </c>
    </row>
    <row r="343" spans="1:8" ht="12.75" customHeight="1">
      <c r="A343" s="128"/>
      <c r="B343" s="129"/>
      <c r="C343" s="119"/>
      <c r="D343" s="119"/>
      <c r="E343" s="115"/>
      <c r="F343" s="115"/>
      <c r="G343" s="115"/>
      <c r="H343" s="115"/>
    </row>
    <row r="344" spans="1:8" ht="21" customHeight="1">
      <c r="A344" s="50" t="s">
        <v>199</v>
      </c>
      <c r="C344" s="115"/>
      <c r="D344" s="115"/>
      <c r="E344" s="115"/>
      <c r="F344" s="115"/>
      <c r="G344" s="115"/>
      <c r="H344" s="115"/>
    </row>
    <row r="345" spans="3:8" ht="2.25" customHeight="1">
      <c r="C345" s="115"/>
      <c r="D345" s="115"/>
      <c r="E345" s="115"/>
      <c r="F345" s="115"/>
      <c r="G345" s="115"/>
      <c r="H345" s="115"/>
    </row>
    <row r="346" spans="1:8" ht="12.75" customHeight="1">
      <c r="A346" s="69" t="s">
        <v>201</v>
      </c>
      <c r="B346" s="76"/>
      <c r="C346" s="120"/>
      <c r="D346" s="120"/>
      <c r="E346" s="115"/>
      <c r="F346" s="115"/>
      <c r="G346" s="115"/>
      <c r="H346" s="115"/>
    </row>
    <row r="347" spans="1:8" ht="3" customHeight="1">
      <c r="A347" s="66"/>
      <c r="B347" s="56"/>
      <c r="C347" s="52"/>
      <c r="D347" s="208"/>
      <c r="E347" s="52"/>
      <c r="F347" s="52"/>
      <c r="G347" s="53"/>
      <c r="H347" s="53"/>
    </row>
    <row r="348" spans="1:8" ht="24" customHeight="1">
      <c r="A348" s="273"/>
      <c r="B348" s="317" t="s">
        <v>192</v>
      </c>
      <c r="C348" s="34" t="s">
        <v>107</v>
      </c>
      <c r="D348" s="227" t="s">
        <v>357</v>
      </c>
      <c r="E348" s="33" t="s">
        <v>1247</v>
      </c>
      <c r="F348" s="34" t="s">
        <v>107</v>
      </c>
      <c r="G348" s="85" t="s">
        <v>1</v>
      </c>
      <c r="H348" s="86" t="s">
        <v>1</v>
      </c>
    </row>
    <row r="349" spans="1:8" ht="12.75" customHeight="1">
      <c r="A349" s="275"/>
      <c r="B349" s="318"/>
      <c r="C349" s="36" t="s">
        <v>870</v>
      </c>
      <c r="D349" s="35" t="s">
        <v>1193</v>
      </c>
      <c r="E349" s="35" t="s">
        <v>1244</v>
      </c>
      <c r="F349" s="36" t="s">
        <v>1245</v>
      </c>
      <c r="G349" s="87" t="s">
        <v>1246</v>
      </c>
      <c r="H349" s="88" t="s">
        <v>679</v>
      </c>
    </row>
    <row r="350" spans="1:8" ht="16.5" customHeight="1">
      <c r="A350" s="75" t="s">
        <v>200</v>
      </c>
      <c r="B350" s="58"/>
      <c r="C350" s="57"/>
      <c r="D350" s="57"/>
      <c r="E350" s="57"/>
      <c r="F350" s="57"/>
      <c r="G350" s="59"/>
      <c r="H350" s="59"/>
    </row>
    <row r="351" spans="1:8" ht="12" customHeight="1">
      <c r="A351" s="336" t="s">
        <v>385</v>
      </c>
      <c r="B351" s="337"/>
      <c r="C351" s="215" t="s">
        <v>571</v>
      </c>
      <c r="D351" s="215" t="s">
        <v>1082</v>
      </c>
      <c r="E351" s="215" t="s">
        <v>1082</v>
      </c>
      <c r="F351" s="215" t="s">
        <v>1194</v>
      </c>
      <c r="G351" s="215" t="s">
        <v>1195</v>
      </c>
      <c r="H351" s="215" t="s">
        <v>1196</v>
      </c>
    </row>
    <row r="352" spans="1:8" ht="12" customHeight="1">
      <c r="A352" s="324" t="s">
        <v>386</v>
      </c>
      <c r="B352" s="331"/>
      <c r="C352" s="121" t="s">
        <v>571</v>
      </c>
      <c r="D352" s="121" t="s">
        <v>1082</v>
      </c>
      <c r="E352" s="121" t="s">
        <v>1082</v>
      </c>
      <c r="F352" s="121" t="s">
        <v>1194</v>
      </c>
      <c r="G352" s="121" t="s">
        <v>1195</v>
      </c>
      <c r="H352" s="121" t="s">
        <v>1196</v>
      </c>
    </row>
    <row r="353" spans="1:8" ht="12" customHeight="1">
      <c r="A353" s="324" t="s">
        <v>387</v>
      </c>
      <c r="B353" s="331"/>
      <c r="C353" s="121" t="s">
        <v>571</v>
      </c>
      <c r="D353" s="121" t="s">
        <v>1082</v>
      </c>
      <c r="E353" s="121" t="s">
        <v>1082</v>
      </c>
      <c r="F353" s="121" t="s">
        <v>1194</v>
      </c>
      <c r="G353" s="121" t="s">
        <v>1195</v>
      </c>
      <c r="H353" s="121" t="s">
        <v>1196</v>
      </c>
    </row>
    <row r="354" spans="1:8" ht="12" customHeight="1">
      <c r="A354" s="331" t="s">
        <v>572</v>
      </c>
      <c r="B354" s="331"/>
      <c r="C354" s="115" t="s">
        <v>571</v>
      </c>
      <c r="D354" s="115" t="s">
        <v>115</v>
      </c>
      <c r="E354" s="115" t="s">
        <v>115</v>
      </c>
      <c r="F354" s="115" t="s">
        <v>1194</v>
      </c>
      <c r="G354" s="115" t="s">
        <v>1195</v>
      </c>
      <c r="H354" s="115" t="s">
        <v>115</v>
      </c>
    </row>
    <row r="355" spans="1:8" ht="12" customHeight="1">
      <c r="A355" s="336" t="s">
        <v>388</v>
      </c>
      <c r="B355" s="337"/>
      <c r="C355" s="215" t="s">
        <v>573</v>
      </c>
      <c r="D355" s="215" t="s">
        <v>1197</v>
      </c>
      <c r="E355" s="215" t="s">
        <v>1197</v>
      </c>
      <c r="F355" s="215" t="s">
        <v>1198</v>
      </c>
      <c r="G355" s="215" t="s">
        <v>1199</v>
      </c>
      <c r="H355" s="215" t="s">
        <v>1200</v>
      </c>
    </row>
    <row r="356" spans="1:8" ht="12" customHeight="1">
      <c r="A356" s="324" t="s">
        <v>389</v>
      </c>
      <c r="B356" s="331"/>
      <c r="C356" s="121" t="s">
        <v>573</v>
      </c>
      <c r="D356" s="121" t="s">
        <v>1197</v>
      </c>
      <c r="E356" s="121" t="s">
        <v>1197</v>
      </c>
      <c r="F356" s="121" t="s">
        <v>1198</v>
      </c>
      <c r="G356" s="121" t="s">
        <v>1199</v>
      </c>
      <c r="H356" s="121" t="s">
        <v>1200</v>
      </c>
    </row>
    <row r="357" spans="1:8" ht="12" customHeight="1">
      <c r="A357" s="324" t="s">
        <v>390</v>
      </c>
      <c r="B357" s="331"/>
      <c r="C357" s="121" t="s">
        <v>573</v>
      </c>
      <c r="D357" s="121" t="s">
        <v>1197</v>
      </c>
      <c r="E357" s="121" t="s">
        <v>1197</v>
      </c>
      <c r="F357" s="121" t="s">
        <v>1198</v>
      </c>
      <c r="G357" s="121" t="s">
        <v>1199</v>
      </c>
      <c r="H357" s="121" t="s">
        <v>1200</v>
      </c>
    </row>
    <row r="358" spans="1:8" ht="12" customHeight="1">
      <c r="A358" s="331" t="s">
        <v>574</v>
      </c>
      <c r="B358" s="331"/>
      <c r="C358" s="115" t="s">
        <v>573</v>
      </c>
      <c r="D358" s="115" t="s">
        <v>115</v>
      </c>
      <c r="E358" s="115" t="s">
        <v>115</v>
      </c>
      <c r="F358" s="115" t="s">
        <v>1198</v>
      </c>
      <c r="G358" s="115" t="s">
        <v>1199</v>
      </c>
      <c r="H358" s="115" t="s">
        <v>115</v>
      </c>
    </row>
    <row r="359" spans="1:8" ht="12" customHeight="1">
      <c r="A359" s="334" t="s">
        <v>579</v>
      </c>
      <c r="B359" s="331"/>
      <c r="C359" s="116" t="s">
        <v>580</v>
      </c>
      <c r="D359" s="116" t="s">
        <v>1201</v>
      </c>
      <c r="E359" s="116" t="s">
        <v>1201</v>
      </c>
      <c r="F359" s="116" t="s">
        <v>1202</v>
      </c>
      <c r="G359" s="116" t="s">
        <v>1203</v>
      </c>
      <c r="H359" s="116" t="s">
        <v>1204</v>
      </c>
    </row>
    <row r="360" spans="1:8" s="323" customFormat="1" ht="12" customHeight="1">
      <c r="A360" s="320"/>
      <c r="B360" s="321"/>
      <c r="C360" s="322"/>
      <c r="D360" s="322"/>
      <c r="E360" s="322"/>
      <c r="F360" s="322"/>
      <c r="G360" s="322"/>
      <c r="H360" s="322"/>
    </row>
    <row r="361" spans="1:8" s="323" customFormat="1" ht="12" customHeight="1">
      <c r="A361" s="320"/>
      <c r="B361" s="321"/>
      <c r="C361" s="322"/>
      <c r="D361" s="322"/>
      <c r="E361" s="322"/>
      <c r="F361" s="322"/>
      <c r="G361" s="322"/>
      <c r="H361" s="322"/>
    </row>
    <row r="362" spans="1:8" s="323" customFormat="1" ht="12" customHeight="1">
      <c r="A362" s="320"/>
      <c r="B362" s="321"/>
      <c r="C362" s="322"/>
      <c r="D362" s="322"/>
      <c r="E362" s="322"/>
      <c r="F362" s="322"/>
      <c r="G362" s="322"/>
      <c r="H362" s="322"/>
    </row>
    <row r="364" spans="1:8" ht="9.75" customHeight="1">
      <c r="A364" s="69" t="s">
        <v>209</v>
      </c>
      <c r="B364" s="70"/>
      <c r="C364" s="71"/>
      <c r="D364" s="71"/>
      <c r="E364" s="71"/>
      <c r="F364" s="71"/>
      <c r="G364" s="72"/>
      <c r="H364" s="72"/>
    </row>
    <row r="365" spans="1:2" ht="9.75" customHeight="1">
      <c r="A365" s="67" t="s">
        <v>193</v>
      </c>
      <c r="B365" s="68" t="s">
        <v>393</v>
      </c>
    </row>
    <row r="366" spans="1:8" ht="13.5" customHeight="1">
      <c r="A366" s="65"/>
      <c r="B366" s="64" t="s">
        <v>192</v>
      </c>
      <c r="C366" s="34" t="s">
        <v>107</v>
      </c>
      <c r="D366" s="227" t="s">
        <v>357</v>
      </c>
      <c r="E366" s="33" t="s">
        <v>1247</v>
      </c>
      <c r="F366" s="34" t="s">
        <v>107</v>
      </c>
      <c r="G366" s="85" t="s">
        <v>1</v>
      </c>
      <c r="H366" s="86" t="s">
        <v>1</v>
      </c>
    </row>
    <row r="367" spans="1:8" ht="14.25" customHeight="1">
      <c r="A367" s="15"/>
      <c r="B367" s="15"/>
      <c r="C367" s="36" t="s">
        <v>870</v>
      </c>
      <c r="D367" s="35" t="s">
        <v>1193</v>
      </c>
      <c r="E367" s="35" t="s">
        <v>1244</v>
      </c>
      <c r="F367" s="36" t="s">
        <v>1245</v>
      </c>
      <c r="G367" s="87" t="s">
        <v>1246</v>
      </c>
      <c r="H367" s="88" t="s">
        <v>679</v>
      </c>
    </row>
    <row r="368" spans="1:8" ht="15" customHeight="1">
      <c r="A368" s="334" t="s">
        <v>575</v>
      </c>
      <c r="B368" s="331"/>
      <c r="C368" s="116" t="s">
        <v>571</v>
      </c>
      <c r="D368" s="116" t="s">
        <v>1082</v>
      </c>
      <c r="E368" s="116" t="s">
        <v>1082</v>
      </c>
      <c r="F368" s="116" t="s">
        <v>1194</v>
      </c>
      <c r="G368" s="116" t="s">
        <v>1195</v>
      </c>
      <c r="H368" s="116" t="s">
        <v>1196</v>
      </c>
    </row>
    <row r="369" spans="1:8" ht="12" customHeight="1">
      <c r="A369" s="335" t="s">
        <v>421</v>
      </c>
      <c r="B369" s="331"/>
      <c r="C369" s="117" t="s">
        <v>571</v>
      </c>
      <c r="D369" s="117" t="s">
        <v>1082</v>
      </c>
      <c r="E369" s="117" t="s">
        <v>1082</v>
      </c>
      <c r="F369" s="117" t="s">
        <v>1194</v>
      </c>
      <c r="G369" s="117" t="s">
        <v>1195</v>
      </c>
      <c r="H369" s="117" t="s">
        <v>1196</v>
      </c>
    </row>
    <row r="370" spans="1:8" ht="12" customHeight="1">
      <c r="A370" s="333" t="s">
        <v>422</v>
      </c>
      <c r="B370" s="331"/>
      <c r="C370" s="134" t="s">
        <v>571</v>
      </c>
      <c r="D370" s="134" t="s">
        <v>1017</v>
      </c>
      <c r="E370" s="134" t="s">
        <v>1017</v>
      </c>
      <c r="F370" s="134" t="s">
        <v>1018</v>
      </c>
      <c r="G370" s="134" t="s">
        <v>1205</v>
      </c>
      <c r="H370" s="134" t="s">
        <v>1206</v>
      </c>
    </row>
    <row r="371" spans="1:8" ht="12" customHeight="1">
      <c r="A371" s="333" t="s">
        <v>1207</v>
      </c>
      <c r="B371" s="331"/>
      <c r="C371" s="134" t="s">
        <v>571</v>
      </c>
      <c r="D371" s="134" t="s">
        <v>1017</v>
      </c>
      <c r="E371" s="134" t="s">
        <v>1017</v>
      </c>
      <c r="F371" s="134" t="s">
        <v>1018</v>
      </c>
      <c r="G371" s="134" t="s">
        <v>1205</v>
      </c>
      <c r="H371" s="134" t="s">
        <v>1206</v>
      </c>
    </row>
    <row r="372" spans="1:8" ht="12" customHeight="1">
      <c r="A372" s="333" t="s">
        <v>1208</v>
      </c>
      <c r="B372" s="331"/>
      <c r="C372" s="134" t="s">
        <v>115</v>
      </c>
      <c r="D372" s="134" t="s">
        <v>1086</v>
      </c>
      <c r="E372" s="134" t="s">
        <v>1086</v>
      </c>
      <c r="F372" s="134" t="s">
        <v>1209</v>
      </c>
      <c r="G372" s="134" t="s">
        <v>115</v>
      </c>
      <c r="H372" s="134" t="s">
        <v>1210</v>
      </c>
    </row>
    <row r="373" spans="1:8" ht="12" customHeight="1">
      <c r="A373" s="333" t="s">
        <v>1211</v>
      </c>
      <c r="B373" s="331"/>
      <c r="C373" s="134" t="s">
        <v>115</v>
      </c>
      <c r="D373" s="134" t="s">
        <v>1088</v>
      </c>
      <c r="E373" s="134" t="s">
        <v>1088</v>
      </c>
      <c r="F373" s="134" t="s">
        <v>115</v>
      </c>
      <c r="G373" s="134" t="s">
        <v>115</v>
      </c>
      <c r="H373" s="134" t="s">
        <v>115</v>
      </c>
    </row>
    <row r="374" spans="1:8" ht="15" customHeight="1">
      <c r="A374" s="334" t="s">
        <v>576</v>
      </c>
      <c r="B374" s="331"/>
      <c r="C374" s="116" t="s">
        <v>573</v>
      </c>
      <c r="D374" s="116" t="s">
        <v>1197</v>
      </c>
      <c r="E374" s="116" t="s">
        <v>1197</v>
      </c>
      <c r="F374" s="116" t="s">
        <v>1198</v>
      </c>
      <c r="G374" s="116" t="s">
        <v>1199</v>
      </c>
      <c r="H374" s="116" t="s">
        <v>1200</v>
      </c>
    </row>
    <row r="375" spans="1:8" ht="15" customHeight="1">
      <c r="A375" s="335" t="s">
        <v>577</v>
      </c>
      <c r="B375" s="331"/>
      <c r="C375" s="117" t="s">
        <v>573</v>
      </c>
      <c r="D375" s="117" t="s">
        <v>1197</v>
      </c>
      <c r="E375" s="117" t="s">
        <v>1197</v>
      </c>
      <c r="F375" s="117" t="s">
        <v>1198</v>
      </c>
      <c r="G375" s="117" t="s">
        <v>1199</v>
      </c>
      <c r="H375" s="117" t="s">
        <v>1200</v>
      </c>
    </row>
    <row r="376" spans="1:8" ht="15" customHeight="1">
      <c r="A376" s="333" t="s">
        <v>578</v>
      </c>
      <c r="B376" s="331"/>
      <c r="C376" s="134" t="s">
        <v>573</v>
      </c>
      <c r="D376" s="134" t="s">
        <v>1197</v>
      </c>
      <c r="E376" s="134" t="s">
        <v>1197</v>
      </c>
      <c r="F376" s="134" t="s">
        <v>1198</v>
      </c>
      <c r="G376" s="134" t="s">
        <v>1199</v>
      </c>
      <c r="H376" s="134" t="s">
        <v>1200</v>
      </c>
    </row>
    <row r="377" spans="1:8" ht="15" customHeight="1">
      <c r="A377" s="334" t="s">
        <v>579</v>
      </c>
      <c r="B377" s="331"/>
      <c r="C377" s="116" t="s">
        <v>580</v>
      </c>
      <c r="D377" s="116" t="s">
        <v>1201</v>
      </c>
      <c r="E377" s="116" t="s">
        <v>1201</v>
      </c>
      <c r="F377" s="116" t="s">
        <v>1202</v>
      </c>
      <c r="G377" s="116" t="s">
        <v>1203</v>
      </c>
      <c r="H377" s="116" t="s">
        <v>1204</v>
      </c>
    </row>
    <row r="378" ht="15" customHeight="1"/>
    <row r="379" ht="15" customHeight="1"/>
    <row r="380" ht="9.75" customHeight="1"/>
    <row r="381" ht="9.75" customHeight="1"/>
    <row r="382" ht="9.75" customHeight="1"/>
  </sheetData>
  <sheetProtection/>
  <mergeCells count="67">
    <mergeCell ref="A370:B370"/>
    <mergeCell ref="A376:B376"/>
    <mergeCell ref="A377:B377"/>
    <mergeCell ref="A371:B371"/>
    <mergeCell ref="A357:B357"/>
    <mergeCell ref="A358:B358"/>
    <mergeCell ref="A359:B359"/>
    <mergeCell ref="A375:B375"/>
    <mergeCell ref="A340:B340"/>
    <mergeCell ref="A351:B351"/>
    <mergeCell ref="A352:B352"/>
    <mergeCell ref="A353:B353"/>
    <mergeCell ref="A354:B354"/>
    <mergeCell ref="A355:B355"/>
    <mergeCell ref="A356:B356"/>
    <mergeCell ref="A368:B368"/>
    <mergeCell ref="A369:B369"/>
    <mergeCell ref="A326:B326"/>
    <mergeCell ref="A373:B373"/>
    <mergeCell ref="A374:B374"/>
    <mergeCell ref="A372:B372"/>
    <mergeCell ref="A333:B333"/>
    <mergeCell ref="A335:B335"/>
    <mergeCell ref="A337:B337"/>
    <mergeCell ref="A338:B338"/>
    <mergeCell ref="A339:B339"/>
    <mergeCell ref="A341:B341"/>
    <mergeCell ref="A327:B327"/>
    <mergeCell ref="A331:B331"/>
    <mergeCell ref="A334:B334"/>
    <mergeCell ref="A336:B336"/>
    <mergeCell ref="A319:B319"/>
    <mergeCell ref="A321:B321"/>
    <mergeCell ref="A322:B322"/>
    <mergeCell ref="A323:B323"/>
    <mergeCell ref="A330:B330"/>
    <mergeCell ref="A332:B332"/>
    <mergeCell ref="A306:B306"/>
    <mergeCell ref="A307:B307"/>
    <mergeCell ref="A328:B328"/>
    <mergeCell ref="A329:B329"/>
    <mergeCell ref="A311:B311"/>
    <mergeCell ref="A312:B312"/>
    <mergeCell ref="A314:B314"/>
    <mergeCell ref="A315:B315"/>
    <mergeCell ref="A316:B316"/>
    <mergeCell ref="A317:B317"/>
    <mergeCell ref="A286:B286"/>
    <mergeCell ref="A308:B308"/>
    <mergeCell ref="A320:B320"/>
    <mergeCell ref="A324:B324"/>
    <mergeCell ref="A309:B309"/>
    <mergeCell ref="A300:B300"/>
    <mergeCell ref="A302:B302"/>
    <mergeCell ref="A303:B303"/>
    <mergeCell ref="A304:B304"/>
    <mergeCell ref="A305:B305"/>
    <mergeCell ref="A242:B242"/>
    <mergeCell ref="A342:B342"/>
    <mergeCell ref="A14:H14"/>
    <mergeCell ref="A16:H16"/>
    <mergeCell ref="A42:H42"/>
    <mergeCell ref="A301:B301"/>
    <mergeCell ref="A313:B313"/>
    <mergeCell ref="A318:B318"/>
    <mergeCell ref="A310:B310"/>
    <mergeCell ref="A325:B325"/>
  </mergeCells>
  <printOptions/>
  <pageMargins left="0.5118110236220472" right="0.31496062992125984" top="0.1968503937007874" bottom="0.3937007874015748" header="0.31496062992125984" footer="0.31496062992125984"/>
  <pageSetup fitToHeight="0"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8"/>
  <sheetViews>
    <sheetView zoomScalePageLayoutView="0" workbookViewId="0" topLeftCell="A1">
      <selection activeCell="L12" sqref="L12"/>
    </sheetView>
  </sheetViews>
  <sheetFormatPr defaultColWidth="9.140625" defaultRowHeight="14.25" customHeight="1"/>
  <cols>
    <col min="1" max="1" width="9.140625" style="21" customWidth="1"/>
    <col min="2" max="2" width="41.140625" style="21" customWidth="1"/>
    <col min="3" max="3" width="13.140625" style="30" customWidth="1"/>
    <col min="4" max="4" width="12.421875" style="21" customWidth="1"/>
    <col min="5" max="5" width="11.28125" style="21" customWidth="1"/>
    <col min="6" max="6" width="6.7109375" style="96" customWidth="1"/>
    <col min="7" max="16384" width="9.140625" style="21" customWidth="1"/>
  </cols>
  <sheetData>
    <row r="1" spans="1:6" ht="20.25" customHeight="1">
      <c r="A1" s="26" t="s">
        <v>423</v>
      </c>
      <c r="B1" s="20"/>
      <c r="C1" s="20"/>
      <c r="D1" s="20"/>
      <c r="E1" s="20"/>
      <c r="F1" s="135"/>
    </row>
    <row r="2" spans="1:6" ht="12.75" customHeight="1">
      <c r="A2" s="338" t="s">
        <v>89</v>
      </c>
      <c r="B2" s="338"/>
      <c r="C2" s="338"/>
      <c r="D2" s="338"/>
      <c r="E2" s="338"/>
      <c r="F2" s="338"/>
    </row>
    <row r="3" spans="1:9" ht="12.75" customHeight="1">
      <c r="A3" s="21" t="s">
        <v>1604</v>
      </c>
      <c r="I3" s="122"/>
    </row>
    <row r="4" spans="1:9" ht="12.75" customHeight="1">
      <c r="A4" s="20" t="s">
        <v>90</v>
      </c>
      <c r="I4" s="122"/>
    </row>
    <row r="5" spans="1:9" s="27" customFormat="1" ht="18.75" customHeight="1">
      <c r="A5" s="24" t="s">
        <v>91</v>
      </c>
      <c r="B5" s="24"/>
      <c r="C5" s="24"/>
      <c r="D5" s="24"/>
      <c r="E5" s="24"/>
      <c r="F5" s="136"/>
      <c r="I5" s="122"/>
    </row>
    <row r="6" spans="1:8" s="3" customFormat="1" ht="24" customHeight="1">
      <c r="A6" s="130"/>
      <c r="B6" s="131" t="s">
        <v>4</v>
      </c>
      <c r="C6" s="230" t="s">
        <v>1285</v>
      </c>
      <c r="D6" s="230" t="s">
        <v>1286</v>
      </c>
      <c r="E6" s="230" t="s">
        <v>1290</v>
      </c>
      <c r="F6" s="230" t="s">
        <v>1287</v>
      </c>
      <c r="H6" s="122"/>
    </row>
    <row r="7" spans="1:8" s="3" customFormat="1" ht="12.75" customHeight="1">
      <c r="A7" s="132"/>
      <c r="B7" s="133"/>
      <c r="C7" s="229" t="s">
        <v>1288</v>
      </c>
      <c r="D7" s="229" t="s">
        <v>1289</v>
      </c>
      <c r="E7" s="229" t="s">
        <v>117</v>
      </c>
      <c r="F7" s="229" t="s">
        <v>167</v>
      </c>
      <c r="H7" s="122"/>
    </row>
    <row r="8" spans="1:8" ht="12.75" customHeight="1">
      <c r="A8" s="339" t="s">
        <v>92</v>
      </c>
      <c r="B8" s="340"/>
      <c r="C8" s="269" t="s">
        <v>1212</v>
      </c>
      <c r="D8" s="269" t="s">
        <v>1281</v>
      </c>
      <c r="E8" s="269">
        <f>E9+E11</f>
        <v>8830222.92</v>
      </c>
      <c r="F8" s="270" t="s">
        <v>1213</v>
      </c>
      <c r="H8" s="122"/>
    </row>
    <row r="9" spans="1:9" ht="12.75" customHeight="1">
      <c r="A9" s="216" t="s">
        <v>1231</v>
      </c>
      <c r="B9" s="123" t="s">
        <v>795</v>
      </c>
      <c r="C9" s="125" t="s">
        <v>1214</v>
      </c>
      <c r="D9" s="125" t="s">
        <v>1282</v>
      </c>
      <c r="E9" s="125" t="s">
        <v>1215</v>
      </c>
      <c r="F9" s="125" t="s">
        <v>1216</v>
      </c>
      <c r="I9" s="122"/>
    </row>
    <row r="10" spans="1:9" ht="12.75" customHeight="1">
      <c r="A10" s="197" t="s">
        <v>1232</v>
      </c>
      <c r="B10" s="217" t="s">
        <v>795</v>
      </c>
      <c r="C10" s="228" t="s">
        <v>1214</v>
      </c>
      <c r="D10" s="228" t="s">
        <v>1282</v>
      </c>
      <c r="E10" s="228" t="s">
        <v>1215</v>
      </c>
      <c r="F10" s="228" t="s">
        <v>1216</v>
      </c>
      <c r="I10" s="122"/>
    </row>
    <row r="11" spans="1:9" ht="12.75" customHeight="1">
      <c r="A11" s="216" t="s">
        <v>1233</v>
      </c>
      <c r="B11" s="123" t="s">
        <v>802</v>
      </c>
      <c r="C11" s="125" t="s">
        <v>1217</v>
      </c>
      <c r="D11" s="125" t="s">
        <v>1283</v>
      </c>
      <c r="E11" s="271">
        <f>E12+E13+E14+E15</f>
        <v>8555740.47</v>
      </c>
      <c r="F11" s="125" t="s">
        <v>1218</v>
      </c>
      <c r="I11" s="122"/>
    </row>
    <row r="12" spans="1:9" ht="12.75" customHeight="1">
      <c r="A12" s="197" t="s">
        <v>1234</v>
      </c>
      <c r="B12" s="217" t="s">
        <v>1219</v>
      </c>
      <c r="C12" s="228" t="s">
        <v>1220</v>
      </c>
      <c r="D12" s="228" t="s">
        <v>1284</v>
      </c>
      <c r="E12" s="272">
        <v>5643310.09</v>
      </c>
      <c r="F12" s="228" t="s">
        <v>1221</v>
      </c>
      <c r="I12" s="122"/>
    </row>
    <row r="13" spans="1:9" ht="12.75" customHeight="1">
      <c r="A13" s="197" t="s">
        <v>1235</v>
      </c>
      <c r="B13" s="217" t="s">
        <v>761</v>
      </c>
      <c r="C13" s="228" t="s">
        <v>1222</v>
      </c>
      <c r="D13" s="228" t="s">
        <v>1222</v>
      </c>
      <c r="E13" s="228" t="s">
        <v>1223</v>
      </c>
      <c r="F13" s="228" t="s">
        <v>1224</v>
      </c>
      <c r="I13" s="122"/>
    </row>
    <row r="14" spans="1:9" ht="12.75" customHeight="1">
      <c r="A14" s="197" t="s">
        <v>1236</v>
      </c>
      <c r="B14" s="217" t="s">
        <v>738</v>
      </c>
      <c r="C14" s="228" t="s">
        <v>1225</v>
      </c>
      <c r="D14" s="228" t="s">
        <v>1225</v>
      </c>
      <c r="E14" s="228" t="s">
        <v>1226</v>
      </c>
      <c r="F14" s="228" t="s">
        <v>1227</v>
      </c>
      <c r="I14" s="122"/>
    </row>
    <row r="15" spans="1:9" ht="12.75" customHeight="1">
      <c r="A15" s="197" t="s">
        <v>1237</v>
      </c>
      <c r="B15" s="217" t="s">
        <v>741</v>
      </c>
      <c r="C15" s="228" t="s">
        <v>1228</v>
      </c>
      <c r="D15" s="228" t="s">
        <v>1228</v>
      </c>
      <c r="E15" s="228" t="s">
        <v>1229</v>
      </c>
      <c r="F15" s="228" t="s">
        <v>1230</v>
      </c>
      <c r="I15" s="122"/>
    </row>
    <row r="16" spans="1:9" s="30" customFormat="1" ht="12.75" customHeight="1">
      <c r="A16" s="28"/>
      <c r="B16" s="28"/>
      <c r="C16" s="28"/>
      <c r="D16" s="29"/>
      <c r="E16" s="29"/>
      <c r="F16" s="137"/>
      <c r="I16" s="122"/>
    </row>
    <row r="17" spans="1:9" s="30" customFormat="1" ht="12.75" customHeight="1">
      <c r="A17" s="28"/>
      <c r="B17" s="28"/>
      <c r="C17" s="28"/>
      <c r="D17" s="29"/>
      <c r="E17" s="29"/>
      <c r="F17" s="137"/>
      <c r="I17" s="122"/>
    </row>
    <row r="18" spans="1:9" s="27" customFormat="1" ht="12.75" customHeight="1">
      <c r="A18" s="24" t="s">
        <v>420</v>
      </c>
      <c r="F18" s="138"/>
      <c r="I18" s="122"/>
    </row>
    <row r="19" spans="1:6" s="49" customFormat="1" ht="12.75" customHeight="1">
      <c r="A19" s="130" t="s">
        <v>3</v>
      </c>
      <c r="B19" s="131" t="s">
        <v>4</v>
      </c>
      <c r="C19" s="230" t="s">
        <v>1285</v>
      </c>
      <c r="D19" s="230" t="s">
        <v>1286</v>
      </c>
      <c r="E19" s="230" t="s">
        <v>1290</v>
      </c>
      <c r="F19" s="230" t="s">
        <v>1287</v>
      </c>
    </row>
    <row r="20" spans="1:6" s="49" customFormat="1" ht="12.75" customHeight="1">
      <c r="A20" s="132" t="s">
        <v>5</v>
      </c>
      <c r="B20" s="133"/>
      <c r="C20" s="229" t="s">
        <v>1288</v>
      </c>
      <c r="D20" s="229" t="s">
        <v>1289</v>
      </c>
      <c r="E20" s="229" t="s">
        <v>117</v>
      </c>
      <c r="F20" s="229" t="s">
        <v>167</v>
      </c>
    </row>
    <row r="21" spans="1:6" ht="10.5" customHeight="1">
      <c r="A21" s="341" t="s">
        <v>394</v>
      </c>
      <c r="B21" s="341"/>
      <c r="C21" s="269">
        <v>32377000</v>
      </c>
      <c r="D21" s="269">
        <v>31340600</v>
      </c>
      <c r="E21" s="269">
        <v>8830222.92</v>
      </c>
      <c r="F21" s="270">
        <v>28.18</v>
      </c>
    </row>
    <row r="22" spans="1:6" ht="10.5" customHeight="1">
      <c r="A22" s="342" t="s">
        <v>1352</v>
      </c>
      <c r="B22" s="331"/>
      <c r="C22" s="233">
        <v>953000</v>
      </c>
      <c r="D22" s="233">
        <v>924000</v>
      </c>
      <c r="E22" s="233">
        <v>274482.45</v>
      </c>
      <c r="F22" s="234">
        <v>29.71</v>
      </c>
    </row>
    <row r="23" spans="1:6" ht="10.5" customHeight="1">
      <c r="A23" s="342" t="s">
        <v>1353</v>
      </c>
      <c r="B23" s="331"/>
      <c r="C23" s="233">
        <v>953000</v>
      </c>
      <c r="D23" s="233">
        <v>924000</v>
      </c>
      <c r="E23" s="233">
        <v>274482.45</v>
      </c>
      <c r="F23" s="234">
        <v>29.71</v>
      </c>
    </row>
    <row r="24" spans="1:6" ht="10.5" customHeight="1">
      <c r="A24" s="343" t="s">
        <v>359</v>
      </c>
      <c r="B24" s="331"/>
      <c r="C24" s="235">
        <v>953000</v>
      </c>
      <c r="D24" s="235">
        <v>924000</v>
      </c>
      <c r="E24" s="235">
        <v>274482.45</v>
      </c>
      <c r="F24" s="236">
        <v>29.71</v>
      </c>
    </row>
    <row r="25" spans="1:6" ht="10.5" customHeight="1">
      <c r="A25" s="343" t="s">
        <v>360</v>
      </c>
      <c r="B25" s="331"/>
      <c r="C25" s="235">
        <v>953000</v>
      </c>
      <c r="D25" s="235">
        <v>924000</v>
      </c>
      <c r="E25" s="235">
        <v>274482.45</v>
      </c>
      <c r="F25" s="236">
        <v>29.71</v>
      </c>
    </row>
    <row r="26" spans="1:6" ht="10.5" customHeight="1">
      <c r="A26" s="237" t="s">
        <v>1354</v>
      </c>
      <c r="B26" s="237" t="s">
        <v>1355</v>
      </c>
      <c r="C26" s="238">
        <v>953000</v>
      </c>
      <c r="D26" s="238">
        <v>924000</v>
      </c>
      <c r="E26" s="238">
        <v>274482.45</v>
      </c>
      <c r="F26" s="239">
        <v>29.71</v>
      </c>
    </row>
    <row r="27" spans="1:6" ht="10.5" customHeight="1">
      <c r="A27" s="237" t="s">
        <v>1356</v>
      </c>
      <c r="B27" s="237" t="s">
        <v>1357</v>
      </c>
      <c r="C27" s="238">
        <v>910000</v>
      </c>
      <c r="D27" s="238">
        <v>881000</v>
      </c>
      <c r="E27" s="238">
        <v>271709.95</v>
      </c>
      <c r="F27" s="239">
        <v>30.84</v>
      </c>
    </row>
    <row r="28" spans="1:6" ht="10.5" customHeight="1">
      <c r="A28" s="240" t="s">
        <v>1358</v>
      </c>
      <c r="B28" s="240" t="s">
        <v>1359</v>
      </c>
      <c r="C28" s="241">
        <v>770000</v>
      </c>
      <c r="D28" s="241">
        <v>741000</v>
      </c>
      <c r="E28" s="241">
        <v>212570.32</v>
      </c>
      <c r="F28" s="242">
        <v>28.69</v>
      </c>
    </row>
    <row r="29" spans="1:6" ht="10.5" customHeight="1">
      <c r="A29" s="343" t="s">
        <v>359</v>
      </c>
      <c r="B29" s="331"/>
      <c r="C29" s="235">
        <v>770000</v>
      </c>
      <c r="D29" s="235">
        <v>741000</v>
      </c>
      <c r="E29" s="235">
        <v>212570.32</v>
      </c>
      <c r="F29" s="236">
        <v>28.69</v>
      </c>
    </row>
    <row r="30" spans="1:6" ht="10.5" customHeight="1">
      <c r="A30" s="343" t="s">
        <v>360</v>
      </c>
      <c r="B30" s="331"/>
      <c r="C30" s="235">
        <v>770000</v>
      </c>
      <c r="D30" s="235">
        <v>741000</v>
      </c>
      <c r="E30" s="235">
        <v>212570.32</v>
      </c>
      <c r="F30" s="236">
        <v>28.69</v>
      </c>
    </row>
    <row r="31" spans="1:6" ht="10.5" customHeight="1">
      <c r="A31" s="141" t="s">
        <v>138</v>
      </c>
      <c r="B31" s="141" t="s">
        <v>27</v>
      </c>
      <c r="C31" s="243">
        <v>440000</v>
      </c>
      <c r="D31" s="243">
        <v>440000</v>
      </c>
      <c r="E31" s="243">
        <v>77938.75</v>
      </c>
      <c r="F31" s="244">
        <v>17.71</v>
      </c>
    </row>
    <row r="32" spans="1:6" ht="10.5" customHeight="1">
      <c r="A32" s="219" t="s">
        <v>141</v>
      </c>
      <c r="B32" s="219" t="s">
        <v>30</v>
      </c>
      <c r="C32" s="118" t="s">
        <v>115</v>
      </c>
      <c r="D32" s="118" t="s">
        <v>115</v>
      </c>
      <c r="E32" s="118">
        <v>29500</v>
      </c>
      <c r="F32" s="245" t="s">
        <v>115</v>
      </c>
    </row>
    <row r="33" spans="1:6" ht="10.5" customHeight="1">
      <c r="A33" s="219" t="s">
        <v>145</v>
      </c>
      <c r="B33" s="219" t="s">
        <v>33</v>
      </c>
      <c r="C33" s="118" t="s">
        <v>115</v>
      </c>
      <c r="D33" s="118" t="s">
        <v>115</v>
      </c>
      <c r="E33" s="118">
        <v>31875</v>
      </c>
      <c r="F33" s="245" t="s">
        <v>115</v>
      </c>
    </row>
    <row r="34" spans="1:6" ht="10.5" customHeight="1">
      <c r="A34" s="219" t="s">
        <v>147</v>
      </c>
      <c r="B34" s="219" t="s">
        <v>35</v>
      </c>
      <c r="C34" s="118" t="s">
        <v>115</v>
      </c>
      <c r="D34" s="118" t="s">
        <v>115</v>
      </c>
      <c r="E34" s="118">
        <v>16563.75</v>
      </c>
      <c r="F34" s="245" t="s">
        <v>115</v>
      </c>
    </row>
    <row r="35" spans="1:6" ht="10.5" customHeight="1">
      <c r="A35" s="141" t="s">
        <v>150</v>
      </c>
      <c r="B35" s="141" t="s">
        <v>37</v>
      </c>
      <c r="C35" s="243">
        <v>290000</v>
      </c>
      <c r="D35" s="243">
        <v>261000</v>
      </c>
      <c r="E35" s="243">
        <v>119633.33</v>
      </c>
      <c r="F35" s="244">
        <v>45.84</v>
      </c>
    </row>
    <row r="36" spans="1:6" ht="10.5" customHeight="1">
      <c r="A36" s="219" t="s">
        <v>395</v>
      </c>
      <c r="B36" s="219" t="s">
        <v>396</v>
      </c>
      <c r="C36" s="118" t="s">
        <v>115</v>
      </c>
      <c r="D36" s="118" t="s">
        <v>115</v>
      </c>
      <c r="E36" s="118">
        <v>74752.22</v>
      </c>
      <c r="F36" s="245" t="s">
        <v>115</v>
      </c>
    </row>
    <row r="37" spans="1:6" ht="10.5" customHeight="1">
      <c r="A37" s="219" t="s">
        <v>205</v>
      </c>
      <c r="B37" s="219" t="s">
        <v>39</v>
      </c>
      <c r="C37" s="118" t="s">
        <v>115</v>
      </c>
      <c r="D37" s="118" t="s">
        <v>115</v>
      </c>
      <c r="E37" s="118">
        <v>17072.55</v>
      </c>
      <c r="F37" s="245" t="s">
        <v>115</v>
      </c>
    </row>
    <row r="38" spans="1:6" ht="10.5" customHeight="1">
      <c r="A38" s="219" t="s">
        <v>397</v>
      </c>
      <c r="B38" s="219" t="s">
        <v>398</v>
      </c>
      <c r="C38" s="118" t="s">
        <v>115</v>
      </c>
      <c r="D38" s="118" t="s">
        <v>115</v>
      </c>
      <c r="E38" s="118">
        <v>4902.31</v>
      </c>
      <c r="F38" s="245" t="s">
        <v>115</v>
      </c>
    </row>
    <row r="39" spans="1:6" ht="10.5" customHeight="1">
      <c r="A39" s="219" t="s">
        <v>206</v>
      </c>
      <c r="B39" s="219" t="s">
        <v>37</v>
      </c>
      <c r="C39" s="118" t="s">
        <v>115</v>
      </c>
      <c r="D39" s="118" t="s">
        <v>115</v>
      </c>
      <c r="E39" s="118">
        <v>22906.25</v>
      </c>
      <c r="F39" s="245" t="s">
        <v>115</v>
      </c>
    </row>
    <row r="40" spans="1:6" ht="10.5" customHeight="1">
      <c r="A40" s="141" t="s">
        <v>153</v>
      </c>
      <c r="B40" s="141" t="s">
        <v>43</v>
      </c>
      <c r="C40" s="243">
        <v>40000</v>
      </c>
      <c r="D40" s="243">
        <v>40000</v>
      </c>
      <c r="E40" s="243">
        <v>14998.24</v>
      </c>
      <c r="F40" s="244">
        <v>37.5</v>
      </c>
    </row>
    <row r="41" spans="1:6" ht="10.5" customHeight="1">
      <c r="A41" s="219" t="s">
        <v>399</v>
      </c>
      <c r="B41" s="219" t="s">
        <v>400</v>
      </c>
      <c r="C41" s="118" t="s">
        <v>115</v>
      </c>
      <c r="D41" s="118" t="s">
        <v>115</v>
      </c>
      <c r="E41" s="118">
        <v>1596.53</v>
      </c>
      <c r="F41" s="245" t="s">
        <v>115</v>
      </c>
    </row>
    <row r="42" spans="1:6" ht="10.5" customHeight="1">
      <c r="A42" s="219" t="s">
        <v>155</v>
      </c>
      <c r="B42" s="219" t="s">
        <v>45</v>
      </c>
      <c r="C42" s="118" t="s">
        <v>115</v>
      </c>
      <c r="D42" s="118" t="s">
        <v>115</v>
      </c>
      <c r="E42" s="118">
        <v>13401.71</v>
      </c>
      <c r="F42" s="245" t="s">
        <v>115</v>
      </c>
    </row>
    <row r="43" spans="1:6" ht="10.5" customHeight="1">
      <c r="A43" s="240" t="s">
        <v>1360</v>
      </c>
      <c r="B43" s="240" t="s">
        <v>1361</v>
      </c>
      <c r="C43" s="241">
        <v>120000</v>
      </c>
      <c r="D43" s="241">
        <v>120000</v>
      </c>
      <c r="E43" s="241">
        <v>59139.63</v>
      </c>
      <c r="F43" s="242">
        <v>49.28</v>
      </c>
    </row>
    <row r="44" spans="1:6" ht="10.5" customHeight="1">
      <c r="A44" s="343" t="s">
        <v>359</v>
      </c>
      <c r="B44" s="331"/>
      <c r="C44" s="235">
        <v>120000</v>
      </c>
      <c r="D44" s="235">
        <v>120000</v>
      </c>
      <c r="E44" s="235">
        <v>59139.63</v>
      </c>
      <c r="F44" s="236">
        <v>49.28</v>
      </c>
    </row>
    <row r="45" spans="1:6" ht="10.5" customHeight="1">
      <c r="A45" s="343" t="s">
        <v>360</v>
      </c>
      <c r="B45" s="331"/>
      <c r="C45" s="235">
        <v>120000</v>
      </c>
      <c r="D45" s="235">
        <v>120000</v>
      </c>
      <c r="E45" s="235">
        <v>59139.63</v>
      </c>
      <c r="F45" s="236">
        <v>49.28</v>
      </c>
    </row>
    <row r="46" spans="1:6" ht="10.5" customHeight="1">
      <c r="A46" s="141" t="s">
        <v>138</v>
      </c>
      <c r="B46" s="141" t="s">
        <v>27</v>
      </c>
      <c r="C46" s="243">
        <v>120000</v>
      </c>
      <c r="D46" s="243">
        <v>120000</v>
      </c>
      <c r="E46" s="243">
        <v>59139.63</v>
      </c>
      <c r="F46" s="244">
        <v>49.28</v>
      </c>
    </row>
    <row r="47" spans="1:6" ht="10.5" customHeight="1">
      <c r="A47" s="219" t="s">
        <v>147</v>
      </c>
      <c r="B47" s="219" t="s">
        <v>35</v>
      </c>
      <c r="C47" s="118" t="s">
        <v>115</v>
      </c>
      <c r="D47" s="118" t="s">
        <v>115</v>
      </c>
      <c r="E47" s="118">
        <v>59139.63</v>
      </c>
      <c r="F47" s="245" t="s">
        <v>115</v>
      </c>
    </row>
    <row r="48" spans="1:6" ht="10.5" customHeight="1">
      <c r="A48" s="240" t="s">
        <v>1362</v>
      </c>
      <c r="B48" s="240" t="s">
        <v>1363</v>
      </c>
      <c r="C48" s="241">
        <v>20000</v>
      </c>
      <c r="D48" s="241">
        <v>20000</v>
      </c>
      <c r="E48" s="241">
        <v>0</v>
      </c>
      <c r="F48" s="242">
        <v>0</v>
      </c>
    </row>
    <row r="49" spans="1:7" ht="10.5" customHeight="1">
      <c r="A49" s="343" t="s">
        <v>359</v>
      </c>
      <c r="B49" s="331"/>
      <c r="C49" s="235">
        <v>20000</v>
      </c>
      <c r="D49" s="235">
        <v>20000</v>
      </c>
      <c r="E49" s="235">
        <v>0</v>
      </c>
      <c r="F49" s="236">
        <v>0</v>
      </c>
      <c r="G49" s="52"/>
    </row>
    <row r="50" spans="1:6" ht="10.5" customHeight="1">
      <c r="A50" s="343" t="s">
        <v>360</v>
      </c>
      <c r="B50" s="331"/>
      <c r="C50" s="235">
        <v>20000</v>
      </c>
      <c r="D50" s="235">
        <v>20000</v>
      </c>
      <c r="E50" s="235">
        <v>0</v>
      </c>
      <c r="F50" s="236">
        <v>0</v>
      </c>
    </row>
    <row r="51" spans="1:6" ht="10.5" customHeight="1">
      <c r="A51" s="141" t="s">
        <v>138</v>
      </c>
      <c r="B51" s="141" t="s">
        <v>27</v>
      </c>
      <c r="C51" s="243">
        <v>20000</v>
      </c>
      <c r="D51" s="243">
        <v>20000</v>
      </c>
      <c r="E51" s="243">
        <v>0</v>
      </c>
      <c r="F51" s="244">
        <v>0</v>
      </c>
    </row>
    <row r="52" spans="1:6" ht="10.5" customHeight="1">
      <c r="A52" s="237" t="s">
        <v>1364</v>
      </c>
      <c r="B52" s="237" t="s">
        <v>1365</v>
      </c>
      <c r="C52" s="238">
        <v>43000</v>
      </c>
      <c r="D52" s="238">
        <v>43000</v>
      </c>
      <c r="E52" s="238">
        <v>2772.5</v>
      </c>
      <c r="F52" s="239">
        <v>6.45</v>
      </c>
    </row>
    <row r="53" spans="1:6" ht="10.5" customHeight="1">
      <c r="A53" s="240" t="s">
        <v>1358</v>
      </c>
      <c r="B53" s="240" t="s">
        <v>1366</v>
      </c>
      <c r="C53" s="241">
        <v>20000</v>
      </c>
      <c r="D53" s="241">
        <v>20000</v>
      </c>
      <c r="E53" s="241">
        <v>1000</v>
      </c>
      <c r="F53" s="242">
        <v>5</v>
      </c>
    </row>
    <row r="54" spans="1:6" ht="10.5" customHeight="1">
      <c r="A54" s="343" t="s">
        <v>359</v>
      </c>
      <c r="B54" s="331"/>
      <c r="C54" s="235">
        <v>20000</v>
      </c>
      <c r="D54" s="235">
        <v>20000</v>
      </c>
      <c r="E54" s="235">
        <v>1000</v>
      </c>
      <c r="F54" s="236">
        <v>5</v>
      </c>
    </row>
    <row r="55" spans="1:6" ht="10.5" customHeight="1">
      <c r="A55" s="343" t="s">
        <v>360</v>
      </c>
      <c r="B55" s="331"/>
      <c r="C55" s="235">
        <v>20000</v>
      </c>
      <c r="D55" s="235">
        <v>20000</v>
      </c>
      <c r="E55" s="235">
        <v>1000</v>
      </c>
      <c r="F55" s="236">
        <v>5</v>
      </c>
    </row>
    <row r="56" spans="1:6" ht="10.5" customHeight="1">
      <c r="A56" s="141" t="s">
        <v>163</v>
      </c>
      <c r="B56" s="141" t="s">
        <v>6</v>
      </c>
      <c r="C56" s="243">
        <v>20000</v>
      </c>
      <c r="D56" s="243">
        <v>20000</v>
      </c>
      <c r="E56" s="243">
        <v>1000</v>
      </c>
      <c r="F56" s="244">
        <v>5</v>
      </c>
    </row>
    <row r="57" spans="1:6" ht="10.5" customHeight="1">
      <c r="A57" s="219" t="s">
        <v>164</v>
      </c>
      <c r="B57" s="219" t="s">
        <v>55</v>
      </c>
      <c r="C57" s="118" t="s">
        <v>115</v>
      </c>
      <c r="D57" s="118" t="s">
        <v>115</v>
      </c>
      <c r="E57" s="118">
        <v>1000</v>
      </c>
      <c r="F57" s="245" t="s">
        <v>115</v>
      </c>
    </row>
    <row r="58" spans="1:6" ht="10.5" customHeight="1">
      <c r="A58" s="240" t="s">
        <v>1360</v>
      </c>
      <c r="B58" s="240" t="s">
        <v>1367</v>
      </c>
      <c r="C58" s="241">
        <v>23000</v>
      </c>
      <c r="D58" s="241">
        <v>23000</v>
      </c>
      <c r="E58" s="241">
        <v>1772.5</v>
      </c>
      <c r="F58" s="242">
        <v>7.71</v>
      </c>
    </row>
    <row r="59" spans="1:6" ht="10.5" customHeight="1">
      <c r="A59" s="343" t="s">
        <v>359</v>
      </c>
      <c r="B59" s="331"/>
      <c r="C59" s="235">
        <v>23000</v>
      </c>
      <c r="D59" s="235">
        <v>23000</v>
      </c>
      <c r="E59" s="235">
        <v>1772.5</v>
      </c>
      <c r="F59" s="236">
        <v>7.71</v>
      </c>
    </row>
    <row r="60" spans="1:6" ht="10.5" customHeight="1">
      <c r="A60" s="343" t="s">
        <v>360</v>
      </c>
      <c r="B60" s="331"/>
      <c r="C60" s="235">
        <v>23000</v>
      </c>
      <c r="D60" s="235">
        <v>23000</v>
      </c>
      <c r="E60" s="235">
        <v>1772.5</v>
      </c>
      <c r="F60" s="236">
        <v>7.71</v>
      </c>
    </row>
    <row r="61" spans="1:6" ht="10.5" customHeight="1">
      <c r="A61" s="141" t="s">
        <v>150</v>
      </c>
      <c r="B61" s="141" t="s">
        <v>37</v>
      </c>
      <c r="C61" s="243">
        <v>23000</v>
      </c>
      <c r="D61" s="243">
        <v>23000</v>
      </c>
      <c r="E61" s="243">
        <v>1772.5</v>
      </c>
      <c r="F61" s="244">
        <v>7.71</v>
      </c>
    </row>
    <row r="62" spans="1:6" ht="10.5" customHeight="1">
      <c r="A62" s="219" t="s">
        <v>401</v>
      </c>
      <c r="B62" s="219" t="s">
        <v>402</v>
      </c>
      <c r="C62" s="118" t="s">
        <v>115</v>
      </c>
      <c r="D62" s="118" t="s">
        <v>115</v>
      </c>
      <c r="E62" s="118">
        <v>1772.5</v>
      </c>
      <c r="F62" s="245" t="s">
        <v>115</v>
      </c>
    </row>
    <row r="63" spans="1:6" ht="10.5" customHeight="1">
      <c r="A63" s="342" t="s">
        <v>1368</v>
      </c>
      <c r="B63" s="331"/>
      <c r="C63" s="233">
        <v>31424000</v>
      </c>
      <c r="D63" s="233">
        <v>30416600</v>
      </c>
      <c r="E63" s="233">
        <v>8555740.47</v>
      </c>
      <c r="F63" s="234">
        <v>28.13</v>
      </c>
    </row>
    <row r="64" spans="1:6" ht="10.5" customHeight="1">
      <c r="A64" s="342" t="s">
        <v>1369</v>
      </c>
      <c r="B64" s="331"/>
      <c r="C64" s="233">
        <v>22557540</v>
      </c>
      <c r="D64" s="233">
        <v>21550140</v>
      </c>
      <c r="E64" s="233">
        <v>5643310.09</v>
      </c>
      <c r="F64" s="234">
        <v>26.19</v>
      </c>
    </row>
    <row r="65" spans="1:6" ht="10.5" customHeight="1">
      <c r="A65" s="343" t="s">
        <v>359</v>
      </c>
      <c r="B65" s="331"/>
      <c r="C65" s="235">
        <v>12570540</v>
      </c>
      <c r="D65" s="235">
        <v>12066140</v>
      </c>
      <c r="E65" s="235">
        <v>3927387.81</v>
      </c>
      <c r="F65" s="236">
        <v>32.55</v>
      </c>
    </row>
    <row r="66" spans="1:6" ht="10.5" customHeight="1">
      <c r="A66" s="343" t="s">
        <v>360</v>
      </c>
      <c r="B66" s="331"/>
      <c r="C66" s="235">
        <v>12570540</v>
      </c>
      <c r="D66" s="235">
        <v>12066140</v>
      </c>
      <c r="E66" s="235">
        <v>3927387.81</v>
      </c>
      <c r="F66" s="236">
        <v>32.55</v>
      </c>
    </row>
    <row r="67" spans="1:6" ht="10.5" customHeight="1">
      <c r="A67" s="343" t="s">
        <v>361</v>
      </c>
      <c r="B67" s="331"/>
      <c r="C67" s="235">
        <v>4972000</v>
      </c>
      <c r="D67" s="235">
        <v>4872000</v>
      </c>
      <c r="E67" s="235">
        <v>957709.37</v>
      </c>
      <c r="F67" s="236">
        <v>19.66</v>
      </c>
    </row>
    <row r="68" spans="1:6" ht="10.5" customHeight="1">
      <c r="A68" s="343" t="s">
        <v>362</v>
      </c>
      <c r="B68" s="331"/>
      <c r="C68" s="235">
        <v>4866000</v>
      </c>
      <c r="D68" s="235">
        <v>4766000</v>
      </c>
      <c r="E68" s="235">
        <v>957709.37</v>
      </c>
      <c r="F68" s="236">
        <v>20.09</v>
      </c>
    </row>
    <row r="69" spans="1:6" ht="10.5" customHeight="1">
      <c r="A69" s="343" t="s">
        <v>476</v>
      </c>
      <c r="B69" s="331"/>
      <c r="C69" s="235">
        <v>30000</v>
      </c>
      <c r="D69" s="235">
        <v>30000</v>
      </c>
      <c r="E69" s="235">
        <v>0</v>
      </c>
      <c r="F69" s="236">
        <v>0</v>
      </c>
    </row>
    <row r="70" spans="1:6" ht="10.5" customHeight="1">
      <c r="A70" s="343" t="s">
        <v>477</v>
      </c>
      <c r="B70" s="331"/>
      <c r="C70" s="235">
        <v>76000</v>
      </c>
      <c r="D70" s="235">
        <v>76000</v>
      </c>
      <c r="E70" s="235">
        <v>0</v>
      </c>
      <c r="F70" s="236">
        <v>0</v>
      </c>
    </row>
    <row r="71" spans="1:6" ht="10.5" customHeight="1">
      <c r="A71" s="343" t="s">
        <v>368</v>
      </c>
      <c r="B71" s="331"/>
      <c r="C71" s="235">
        <v>4190000</v>
      </c>
      <c r="D71" s="235">
        <v>3787000</v>
      </c>
      <c r="E71" s="235">
        <v>58022.81</v>
      </c>
      <c r="F71" s="236">
        <v>1.53</v>
      </c>
    </row>
    <row r="72" spans="1:6" ht="10.5" customHeight="1">
      <c r="A72" s="343" t="s">
        <v>369</v>
      </c>
      <c r="B72" s="331"/>
      <c r="C72" s="235">
        <v>0</v>
      </c>
      <c r="D72" s="235">
        <v>97000</v>
      </c>
      <c r="E72" s="235">
        <v>58022.81</v>
      </c>
      <c r="F72" s="236">
        <v>59.82</v>
      </c>
    </row>
    <row r="73" spans="1:6" ht="10.5" customHeight="1">
      <c r="A73" s="343" t="s">
        <v>1043</v>
      </c>
      <c r="B73" s="331"/>
      <c r="C73" s="235">
        <v>0</v>
      </c>
      <c r="D73" s="235">
        <v>97000</v>
      </c>
      <c r="E73" s="235">
        <v>58022.81</v>
      </c>
      <c r="F73" s="236">
        <v>59.82</v>
      </c>
    </row>
    <row r="74" spans="1:6" ht="10.5" customHeight="1">
      <c r="A74" s="343" t="s">
        <v>1045</v>
      </c>
      <c r="B74" s="331"/>
      <c r="C74" s="235">
        <v>140000</v>
      </c>
      <c r="D74" s="235">
        <v>140000</v>
      </c>
      <c r="E74" s="235">
        <v>0</v>
      </c>
      <c r="F74" s="236">
        <v>0</v>
      </c>
    </row>
    <row r="75" spans="1:6" ht="10.5" customHeight="1">
      <c r="A75" s="343" t="s">
        <v>1046</v>
      </c>
      <c r="B75" s="331"/>
      <c r="C75" s="235">
        <v>100000</v>
      </c>
      <c r="D75" s="235">
        <v>100000</v>
      </c>
      <c r="E75" s="235">
        <v>0</v>
      </c>
      <c r="F75" s="236">
        <v>0</v>
      </c>
    </row>
    <row r="76" spans="1:6" ht="10.5" customHeight="1">
      <c r="A76" s="343" t="s">
        <v>1047</v>
      </c>
      <c r="B76" s="331"/>
      <c r="C76" s="235">
        <v>30000</v>
      </c>
      <c r="D76" s="235">
        <v>30000</v>
      </c>
      <c r="E76" s="235">
        <v>0</v>
      </c>
      <c r="F76" s="236">
        <v>0</v>
      </c>
    </row>
    <row r="77" spans="1:6" ht="10.5" customHeight="1">
      <c r="A77" s="343" t="s">
        <v>1049</v>
      </c>
      <c r="B77" s="331"/>
      <c r="C77" s="235">
        <v>10000</v>
      </c>
      <c r="D77" s="235">
        <v>10000</v>
      </c>
      <c r="E77" s="235">
        <v>0</v>
      </c>
      <c r="F77" s="236">
        <v>0</v>
      </c>
    </row>
    <row r="78" spans="1:6" ht="10.5" customHeight="1">
      <c r="A78" s="343" t="s">
        <v>483</v>
      </c>
      <c r="B78" s="331"/>
      <c r="C78" s="235">
        <v>3750000</v>
      </c>
      <c r="D78" s="235">
        <v>3250000</v>
      </c>
      <c r="E78" s="235">
        <v>0</v>
      </c>
      <c r="F78" s="236">
        <v>0</v>
      </c>
    </row>
    <row r="79" spans="1:6" ht="10.5" customHeight="1">
      <c r="A79" s="343" t="s">
        <v>1057</v>
      </c>
      <c r="B79" s="331"/>
      <c r="C79" s="235">
        <v>2400000</v>
      </c>
      <c r="D79" s="235">
        <v>1900000</v>
      </c>
      <c r="E79" s="235">
        <v>0</v>
      </c>
      <c r="F79" s="236">
        <v>0</v>
      </c>
    </row>
    <row r="80" spans="1:6" ht="10.5" customHeight="1">
      <c r="A80" s="343" t="s">
        <v>1059</v>
      </c>
      <c r="B80" s="331"/>
      <c r="C80" s="235">
        <v>200000</v>
      </c>
      <c r="D80" s="235">
        <v>200000</v>
      </c>
      <c r="E80" s="235">
        <v>0</v>
      </c>
      <c r="F80" s="236">
        <v>0</v>
      </c>
    </row>
    <row r="81" spans="1:6" ht="10.5" customHeight="1">
      <c r="A81" s="343" t="s">
        <v>1061</v>
      </c>
      <c r="B81" s="331"/>
      <c r="C81" s="235">
        <v>1000000</v>
      </c>
      <c r="D81" s="235">
        <v>1000000</v>
      </c>
      <c r="E81" s="235">
        <v>0</v>
      </c>
      <c r="F81" s="236">
        <v>0</v>
      </c>
    </row>
    <row r="82" spans="1:6" ht="10.5" customHeight="1">
      <c r="A82" s="343" t="s">
        <v>1063</v>
      </c>
      <c r="B82" s="331"/>
      <c r="C82" s="235">
        <v>150000</v>
      </c>
      <c r="D82" s="235">
        <v>150000</v>
      </c>
      <c r="E82" s="235">
        <v>0</v>
      </c>
      <c r="F82" s="236">
        <v>0</v>
      </c>
    </row>
    <row r="83" spans="1:6" ht="10.5" customHeight="1">
      <c r="A83" s="343" t="s">
        <v>379</v>
      </c>
      <c r="B83" s="331"/>
      <c r="C83" s="235">
        <v>300000</v>
      </c>
      <c r="D83" s="235">
        <v>300000</v>
      </c>
      <c r="E83" s="235">
        <v>0</v>
      </c>
      <c r="F83" s="236">
        <v>0</v>
      </c>
    </row>
    <row r="84" spans="1:6" ht="10.5" customHeight="1">
      <c r="A84" s="343" t="s">
        <v>1064</v>
      </c>
      <c r="B84" s="331"/>
      <c r="C84" s="235">
        <v>300000</v>
      </c>
      <c r="D84" s="235">
        <v>300000</v>
      </c>
      <c r="E84" s="235">
        <v>0</v>
      </c>
      <c r="F84" s="236">
        <v>0</v>
      </c>
    </row>
    <row r="85" spans="1:6" ht="10.5" customHeight="1">
      <c r="A85" s="343" t="s">
        <v>371</v>
      </c>
      <c r="B85" s="331"/>
      <c r="C85" s="235">
        <v>10000</v>
      </c>
      <c r="D85" s="235">
        <v>10000</v>
      </c>
      <c r="E85" s="235">
        <v>0</v>
      </c>
      <c r="F85" s="236">
        <v>0</v>
      </c>
    </row>
    <row r="86" spans="1:6" ht="10.5" customHeight="1">
      <c r="A86" s="343" t="s">
        <v>484</v>
      </c>
      <c r="B86" s="331"/>
      <c r="C86" s="235">
        <v>10000</v>
      </c>
      <c r="D86" s="235">
        <v>10000</v>
      </c>
      <c r="E86" s="235">
        <v>0</v>
      </c>
      <c r="F86" s="236">
        <v>0</v>
      </c>
    </row>
    <row r="87" spans="1:6" ht="10.5" customHeight="1">
      <c r="A87" s="343" t="s">
        <v>373</v>
      </c>
      <c r="B87" s="331"/>
      <c r="C87" s="235">
        <v>55000</v>
      </c>
      <c r="D87" s="235">
        <v>55000</v>
      </c>
      <c r="E87" s="235">
        <v>9363.45</v>
      </c>
      <c r="F87" s="236">
        <v>17.02</v>
      </c>
    </row>
    <row r="88" spans="1:6" ht="10.5" customHeight="1">
      <c r="A88" s="343" t="s">
        <v>374</v>
      </c>
      <c r="B88" s="331"/>
      <c r="C88" s="235">
        <v>35000</v>
      </c>
      <c r="D88" s="235">
        <v>35000</v>
      </c>
      <c r="E88" s="235">
        <v>9363.45</v>
      </c>
      <c r="F88" s="236">
        <v>26.75</v>
      </c>
    </row>
    <row r="89" spans="1:6" ht="10.5" customHeight="1">
      <c r="A89" s="343" t="s">
        <v>375</v>
      </c>
      <c r="B89" s="331"/>
      <c r="C89" s="235">
        <v>20000</v>
      </c>
      <c r="D89" s="235">
        <v>20000</v>
      </c>
      <c r="E89" s="235">
        <v>0</v>
      </c>
      <c r="F89" s="236">
        <v>0</v>
      </c>
    </row>
    <row r="90" spans="1:6" ht="10.5" customHeight="1">
      <c r="A90" s="343" t="s">
        <v>1081</v>
      </c>
      <c r="B90" s="331"/>
      <c r="C90" s="235">
        <v>760000</v>
      </c>
      <c r="D90" s="235">
        <v>760000</v>
      </c>
      <c r="E90" s="235">
        <v>690826.65</v>
      </c>
      <c r="F90" s="236">
        <v>90.9</v>
      </c>
    </row>
    <row r="91" spans="1:6" ht="10.5" customHeight="1">
      <c r="A91" s="343" t="s">
        <v>1083</v>
      </c>
      <c r="B91" s="331"/>
      <c r="C91" s="235">
        <v>760000</v>
      </c>
      <c r="D91" s="235">
        <v>760000</v>
      </c>
      <c r="E91" s="235">
        <v>690826.65</v>
      </c>
      <c r="F91" s="236">
        <v>90.9</v>
      </c>
    </row>
    <row r="92" spans="1:6" ht="10.5" customHeight="1">
      <c r="A92" s="343" t="s">
        <v>1084</v>
      </c>
      <c r="B92" s="331"/>
      <c r="C92" s="235">
        <v>760000</v>
      </c>
      <c r="D92" s="235">
        <v>760000</v>
      </c>
      <c r="E92" s="235">
        <v>690826.65</v>
      </c>
      <c r="F92" s="236">
        <v>90.9</v>
      </c>
    </row>
    <row r="93" spans="1:6" ht="10.5" customHeight="1">
      <c r="A93" s="237" t="s">
        <v>1370</v>
      </c>
      <c r="B93" s="237" t="s">
        <v>1371</v>
      </c>
      <c r="C93" s="238">
        <v>22557540</v>
      </c>
      <c r="D93" s="238">
        <v>21550140</v>
      </c>
      <c r="E93" s="238">
        <v>5643310.09</v>
      </c>
      <c r="F93" s="239">
        <v>26.19</v>
      </c>
    </row>
    <row r="94" spans="1:6" ht="10.5" customHeight="1">
      <c r="A94" s="237" t="s">
        <v>1356</v>
      </c>
      <c r="B94" s="237" t="s">
        <v>1372</v>
      </c>
      <c r="C94" s="238">
        <v>2929000</v>
      </c>
      <c r="D94" s="238">
        <v>2774600</v>
      </c>
      <c r="E94" s="238">
        <v>1008775.87</v>
      </c>
      <c r="F94" s="239">
        <v>36.36</v>
      </c>
    </row>
    <row r="95" spans="1:6" ht="10.5" customHeight="1">
      <c r="A95" s="240" t="s">
        <v>1358</v>
      </c>
      <c r="B95" s="240" t="s">
        <v>1373</v>
      </c>
      <c r="C95" s="241">
        <v>2260000</v>
      </c>
      <c r="D95" s="241">
        <v>2132500</v>
      </c>
      <c r="E95" s="241">
        <v>881032.61</v>
      </c>
      <c r="F95" s="242">
        <v>41.31</v>
      </c>
    </row>
    <row r="96" spans="1:6" ht="10.5" customHeight="1">
      <c r="A96" s="343" t="s">
        <v>359</v>
      </c>
      <c r="B96" s="331"/>
      <c r="C96" s="235">
        <v>2260000</v>
      </c>
      <c r="D96" s="235">
        <v>2132500</v>
      </c>
      <c r="E96" s="235">
        <v>881032.61</v>
      </c>
      <c r="F96" s="236">
        <v>41.31</v>
      </c>
    </row>
    <row r="97" spans="1:6" ht="10.5" customHeight="1">
      <c r="A97" s="343" t="s">
        <v>360</v>
      </c>
      <c r="B97" s="331"/>
      <c r="C97" s="235">
        <v>2260000</v>
      </c>
      <c r="D97" s="235">
        <v>2132500</v>
      </c>
      <c r="E97" s="235">
        <v>881032.61</v>
      </c>
      <c r="F97" s="236">
        <v>41.31</v>
      </c>
    </row>
    <row r="98" spans="1:6" ht="10.5" customHeight="1">
      <c r="A98" s="141" t="s">
        <v>119</v>
      </c>
      <c r="B98" s="141" t="s">
        <v>8</v>
      </c>
      <c r="C98" s="243">
        <v>1275000</v>
      </c>
      <c r="D98" s="243">
        <v>1147500</v>
      </c>
      <c r="E98" s="243">
        <v>454235.39</v>
      </c>
      <c r="F98" s="244">
        <v>39.58</v>
      </c>
    </row>
    <row r="99" spans="1:6" ht="10.5" customHeight="1">
      <c r="A99" s="219" t="s">
        <v>120</v>
      </c>
      <c r="B99" s="219" t="s">
        <v>9</v>
      </c>
      <c r="C99" s="118" t="s">
        <v>115</v>
      </c>
      <c r="D99" s="118" t="s">
        <v>115</v>
      </c>
      <c r="E99" s="118">
        <v>454235.39</v>
      </c>
      <c r="F99" s="245" t="s">
        <v>115</v>
      </c>
    </row>
    <row r="100" spans="1:6" ht="10.5" customHeight="1">
      <c r="A100" s="141" t="s">
        <v>121</v>
      </c>
      <c r="B100" s="141" t="s">
        <v>10</v>
      </c>
      <c r="C100" s="243">
        <v>70000</v>
      </c>
      <c r="D100" s="243">
        <v>70000</v>
      </c>
      <c r="E100" s="243">
        <v>10400</v>
      </c>
      <c r="F100" s="244">
        <v>14.86</v>
      </c>
    </row>
    <row r="101" spans="1:6" ht="10.5" customHeight="1">
      <c r="A101" s="219" t="s">
        <v>122</v>
      </c>
      <c r="B101" s="219" t="s">
        <v>10</v>
      </c>
      <c r="C101" s="118" t="s">
        <v>115</v>
      </c>
      <c r="D101" s="118" t="s">
        <v>115</v>
      </c>
      <c r="E101" s="118">
        <v>10400</v>
      </c>
      <c r="F101" s="245" t="s">
        <v>115</v>
      </c>
    </row>
    <row r="102" spans="1:6" ht="10.5" customHeight="1">
      <c r="A102" s="141" t="s">
        <v>123</v>
      </c>
      <c r="B102" s="141" t="s">
        <v>11</v>
      </c>
      <c r="C102" s="243">
        <v>225000</v>
      </c>
      <c r="D102" s="243">
        <v>225000</v>
      </c>
      <c r="E102" s="243">
        <v>74948.86</v>
      </c>
      <c r="F102" s="244">
        <v>33.31</v>
      </c>
    </row>
    <row r="103" spans="1:6" ht="10.5" customHeight="1">
      <c r="A103" s="219" t="s">
        <v>124</v>
      </c>
      <c r="B103" s="219" t="s">
        <v>12</v>
      </c>
      <c r="C103" s="118" t="s">
        <v>115</v>
      </c>
      <c r="D103" s="118" t="s">
        <v>115</v>
      </c>
      <c r="E103" s="118">
        <v>74948.86</v>
      </c>
      <c r="F103" s="245" t="s">
        <v>115</v>
      </c>
    </row>
    <row r="104" spans="1:6" ht="10.5" customHeight="1">
      <c r="A104" s="141" t="s">
        <v>126</v>
      </c>
      <c r="B104" s="141" t="s">
        <v>15</v>
      </c>
      <c r="C104" s="243">
        <v>75000</v>
      </c>
      <c r="D104" s="243">
        <v>75000</v>
      </c>
      <c r="E104" s="243">
        <v>15048</v>
      </c>
      <c r="F104" s="244">
        <v>20.06</v>
      </c>
    </row>
    <row r="105" spans="1:6" ht="10.5" customHeight="1">
      <c r="A105" s="219" t="s">
        <v>127</v>
      </c>
      <c r="B105" s="219" t="s">
        <v>16</v>
      </c>
      <c r="C105" s="118" t="s">
        <v>115</v>
      </c>
      <c r="D105" s="118" t="s">
        <v>115</v>
      </c>
      <c r="E105" s="118">
        <v>508</v>
      </c>
      <c r="F105" s="245" t="s">
        <v>115</v>
      </c>
    </row>
    <row r="106" spans="1:6" ht="10.5" customHeight="1">
      <c r="A106" s="219" t="s">
        <v>128</v>
      </c>
      <c r="B106" s="219" t="s">
        <v>17</v>
      </c>
      <c r="C106" s="118" t="s">
        <v>115</v>
      </c>
      <c r="D106" s="118" t="s">
        <v>115</v>
      </c>
      <c r="E106" s="118">
        <v>10710</v>
      </c>
      <c r="F106" s="245" t="s">
        <v>115</v>
      </c>
    </row>
    <row r="107" spans="1:6" ht="10.5" customHeight="1">
      <c r="A107" s="219" t="s">
        <v>129</v>
      </c>
      <c r="B107" s="219" t="s">
        <v>18</v>
      </c>
      <c r="C107" s="118" t="s">
        <v>115</v>
      </c>
      <c r="D107" s="118" t="s">
        <v>115</v>
      </c>
      <c r="E107" s="118">
        <v>1350</v>
      </c>
      <c r="F107" s="245" t="s">
        <v>115</v>
      </c>
    </row>
    <row r="108" spans="1:6" ht="10.5" customHeight="1">
      <c r="A108" s="219" t="s">
        <v>130</v>
      </c>
      <c r="B108" s="219" t="s">
        <v>19</v>
      </c>
      <c r="C108" s="118" t="s">
        <v>115</v>
      </c>
      <c r="D108" s="118" t="s">
        <v>115</v>
      </c>
      <c r="E108" s="118">
        <v>2480</v>
      </c>
      <c r="F108" s="245" t="s">
        <v>115</v>
      </c>
    </row>
    <row r="109" spans="1:6" ht="10.5" customHeight="1">
      <c r="A109" s="141" t="s">
        <v>131</v>
      </c>
      <c r="B109" s="141" t="s">
        <v>20</v>
      </c>
      <c r="C109" s="243">
        <v>150000</v>
      </c>
      <c r="D109" s="243">
        <v>150000</v>
      </c>
      <c r="E109" s="243">
        <v>83233.29</v>
      </c>
      <c r="F109" s="244">
        <v>55.49</v>
      </c>
    </row>
    <row r="110" spans="1:6" ht="10.5" customHeight="1">
      <c r="A110" s="219" t="s">
        <v>132</v>
      </c>
      <c r="B110" s="219" t="s">
        <v>21</v>
      </c>
      <c r="C110" s="118" t="s">
        <v>115</v>
      </c>
      <c r="D110" s="118" t="s">
        <v>115</v>
      </c>
      <c r="E110" s="118">
        <v>74341.7</v>
      </c>
      <c r="F110" s="245" t="s">
        <v>115</v>
      </c>
    </row>
    <row r="111" spans="1:6" ht="10.5" customHeight="1">
      <c r="A111" s="219" t="s">
        <v>134</v>
      </c>
      <c r="B111" s="219" t="s">
        <v>23</v>
      </c>
      <c r="C111" s="118" t="s">
        <v>115</v>
      </c>
      <c r="D111" s="118" t="s">
        <v>115</v>
      </c>
      <c r="E111" s="118">
        <v>8891.59</v>
      </c>
      <c r="F111" s="245" t="s">
        <v>115</v>
      </c>
    </row>
    <row r="112" spans="1:6" ht="10.5" customHeight="1">
      <c r="A112" s="141" t="s">
        <v>138</v>
      </c>
      <c r="B112" s="141" t="s">
        <v>27</v>
      </c>
      <c r="C112" s="243">
        <v>390000</v>
      </c>
      <c r="D112" s="243">
        <v>390000</v>
      </c>
      <c r="E112" s="243">
        <v>197799.09</v>
      </c>
      <c r="F112" s="244">
        <v>50.72</v>
      </c>
    </row>
    <row r="113" spans="1:6" ht="10.5" customHeight="1">
      <c r="A113" s="219" t="s">
        <v>139</v>
      </c>
      <c r="B113" s="219" t="s">
        <v>28</v>
      </c>
      <c r="C113" s="118" t="s">
        <v>115</v>
      </c>
      <c r="D113" s="118" t="s">
        <v>115</v>
      </c>
      <c r="E113" s="118">
        <v>70960.55</v>
      </c>
      <c r="F113" s="245" t="s">
        <v>115</v>
      </c>
    </row>
    <row r="114" spans="1:6" ht="10.5" customHeight="1">
      <c r="A114" s="219" t="s">
        <v>140</v>
      </c>
      <c r="B114" s="219" t="s">
        <v>29</v>
      </c>
      <c r="C114" s="118" t="s">
        <v>115</v>
      </c>
      <c r="D114" s="118" t="s">
        <v>115</v>
      </c>
      <c r="E114" s="118">
        <v>1837.5</v>
      </c>
      <c r="F114" s="245" t="s">
        <v>115</v>
      </c>
    </row>
    <row r="115" spans="1:6" ht="10.5" customHeight="1">
      <c r="A115" s="219" t="s">
        <v>141</v>
      </c>
      <c r="B115" s="219" t="s">
        <v>30</v>
      </c>
      <c r="C115" s="118" t="s">
        <v>115</v>
      </c>
      <c r="D115" s="118" t="s">
        <v>115</v>
      </c>
      <c r="E115" s="118">
        <v>12243.75</v>
      </c>
      <c r="F115" s="245" t="s">
        <v>115</v>
      </c>
    </row>
    <row r="116" spans="1:6" ht="10.5" customHeight="1">
      <c r="A116" s="219" t="s">
        <v>142</v>
      </c>
      <c r="B116" s="219" t="s">
        <v>31</v>
      </c>
      <c r="C116" s="118" t="s">
        <v>115</v>
      </c>
      <c r="D116" s="118" t="s">
        <v>115</v>
      </c>
      <c r="E116" s="118">
        <v>4996.99</v>
      </c>
      <c r="F116" s="245" t="s">
        <v>115</v>
      </c>
    </row>
    <row r="117" spans="1:6" ht="10.5" customHeight="1">
      <c r="A117" s="219" t="s">
        <v>145</v>
      </c>
      <c r="B117" s="219" t="s">
        <v>33</v>
      </c>
      <c r="C117" s="118" t="s">
        <v>115</v>
      </c>
      <c r="D117" s="118" t="s">
        <v>115</v>
      </c>
      <c r="E117" s="118">
        <v>41750</v>
      </c>
      <c r="F117" s="245" t="s">
        <v>115</v>
      </c>
    </row>
    <row r="118" spans="1:6" ht="10.5" customHeight="1">
      <c r="A118" s="219" t="s">
        <v>146</v>
      </c>
      <c r="B118" s="219" t="s">
        <v>34</v>
      </c>
      <c r="C118" s="118" t="s">
        <v>115</v>
      </c>
      <c r="D118" s="118" t="s">
        <v>115</v>
      </c>
      <c r="E118" s="118">
        <v>64242.3</v>
      </c>
      <c r="F118" s="245" t="s">
        <v>115</v>
      </c>
    </row>
    <row r="119" spans="1:6" ht="10.5" customHeight="1">
      <c r="A119" s="219" t="s">
        <v>147</v>
      </c>
      <c r="B119" s="219" t="s">
        <v>35</v>
      </c>
      <c r="C119" s="118" t="s">
        <v>115</v>
      </c>
      <c r="D119" s="118" t="s">
        <v>115</v>
      </c>
      <c r="E119" s="118">
        <v>1768</v>
      </c>
      <c r="F119" s="245" t="s">
        <v>115</v>
      </c>
    </row>
    <row r="120" spans="1:6" ht="10.5" customHeight="1">
      <c r="A120" s="141" t="s">
        <v>150</v>
      </c>
      <c r="B120" s="141" t="s">
        <v>37</v>
      </c>
      <c r="C120" s="243">
        <v>5000</v>
      </c>
      <c r="D120" s="243">
        <v>5000</v>
      </c>
      <c r="E120" s="243">
        <v>412.5</v>
      </c>
      <c r="F120" s="244">
        <v>8.25</v>
      </c>
    </row>
    <row r="121" spans="1:6" ht="10.5" customHeight="1">
      <c r="A121" s="219" t="s">
        <v>397</v>
      </c>
      <c r="B121" s="219" t="s">
        <v>398</v>
      </c>
      <c r="C121" s="118" t="s">
        <v>115</v>
      </c>
      <c r="D121" s="118" t="s">
        <v>115</v>
      </c>
      <c r="E121" s="118">
        <v>60</v>
      </c>
      <c r="F121" s="245" t="s">
        <v>115</v>
      </c>
    </row>
    <row r="122" spans="1:6" ht="10.5" customHeight="1">
      <c r="A122" s="219" t="s">
        <v>206</v>
      </c>
      <c r="B122" s="219" t="s">
        <v>37</v>
      </c>
      <c r="C122" s="118" t="s">
        <v>115</v>
      </c>
      <c r="D122" s="118" t="s">
        <v>115</v>
      </c>
      <c r="E122" s="118">
        <v>352.5</v>
      </c>
      <c r="F122" s="245" t="s">
        <v>115</v>
      </c>
    </row>
    <row r="123" spans="1:6" ht="10.5" customHeight="1">
      <c r="A123" s="141" t="s">
        <v>153</v>
      </c>
      <c r="B123" s="141" t="s">
        <v>43</v>
      </c>
      <c r="C123" s="243">
        <v>70000</v>
      </c>
      <c r="D123" s="243">
        <v>70000</v>
      </c>
      <c r="E123" s="243">
        <v>44955.48</v>
      </c>
      <c r="F123" s="244">
        <v>64.22</v>
      </c>
    </row>
    <row r="124" spans="1:6" ht="10.5" customHeight="1">
      <c r="A124" s="219" t="s">
        <v>154</v>
      </c>
      <c r="B124" s="219" t="s">
        <v>44</v>
      </c>
      <c r="C124" s="118" t="s">
        <v>115</v>
      </c>
      <c r="D124" s="118" t="s">
        <v>115</v>
      </c>
      <c r="E124" s="118">
        <v>25658.58</v>
      </c>
      <c r="F124" s="245" t="s">
        <v>115</v>
      </c>
    </row>
    <row r="125" spans="1:6" ht="10.5" customHeight="1">
      <c r="A125" s="219" t="s">
        <v>155</v>
      </c>
      <c r="B125" s="219" t="s">
        <v>45</v>
      </c>
      <c r="C125" s="118" t="s">
        <v>115</v>
      </c>
      <c r="D125" s="118" t="s">
        <v>115</v>
      </c>
      <c r="E125" s="118">
        <v>19296.9</v>
      </c>
      <c r="F125" s="245" t="s">
        <v>115</v>
      </c>
    </row>
    <row r="126" spans="1:6" ht="10.5" customHeight="1">
      <c r="A126" s="240" t="s">
        <v>1360</v>
      </c>
      <c r="B126" s="240" t="s">
        <v>1374</v>
      </c>
      <c r="C126" s="241">
        <v>427000</v>
      </c>
      <c r="D126" s="241">
        <v>400100</v>
      </c>
      <c r="E126" s="241">
        <v>74646.33</v>
      </c>
      <c r="F126" s="242">
        <v>18.66</v>
      </c>
    </row>
    <row r="127" spans="1:6" ht="10.5" customHeight="1">
      <c r="A127" s="343" t="s">
        <v>359</v>
      </c>
      <c r="B127" s="331"/>
      <c r="C127" s="235">
        <v>387000</v>
      </c>
      <c r="D127" s="235">
        <v>360100</v>
      </c>
      <c r="E127" s="235">
        <v>67190.92</v>
      </c>
      <c r="F127" s="236">
        <v>18.66</v>
      </c>
    </row>
    <row r="128" spans="1:6" ht="10.5" customHeight="1">
      <c r="A128" s="343" t="s">
        <v>360</v>
      </c>
      <c r="B128" s="331"/>
      <c r="C128" s="235">
        <v>387000</v>
      </c>
      <c r="D128" s="235">
        <v>360100</v>
      </c>
      <c r="E128" s="235">
        <v>67190.92</v>
      </c>
      <c r="F128" s="236">
        <v>18.66</v>
      </c>
    </row>
    <row r="129" spans="1:6" ht="10.5" customHeight="1">
      <c r="A129" s="141" t="s">
        <v>119</v>
      </c>
      <c r="B129" s="141" t="s">
        <v>8</v>
      </c>
      <c r="C129" s="243">
        <v>269000</v>
      </c>
      <c r="D129" s="243">
        <v>242100</v>
      </c>
      <c r="E129" s="243">
        <v>45184.3</v>
      </c>
      <c r="F129" s="244">
        <v>18.66</v>
      </c>
    </row>
    <row r="130" spans="1:6" ht="10.5" customHeight="1">
      <c r="A130" s="219" t="s">
        <v>120</v>
      </c>
      <c r="B130" s="219" t="s">
        <v>9</v>
      </c>
      <c r="C130" s="118" t="s">
        <v>115</v>
      </c>
      <c r="D130" s="118" t="s">
        <v>115</v>
      </c>
      <c r="E130" s="118">
        <v>45184.3</v>
      </c>
      <c r="F130" s="245" t="s">
        <v>115</v>
      </c>
    </row>
    <row r="131" spans="1:6" ht="10.5" customHeight="1">
      <c r="A131" s="141" t="s">
        <v>121</v>
      </c>
      <c r="B131" s="141" t="s">
        <v>10</v>
      </c>
      <c r="C131" s="243">
        <v>40000</v>
      </c>
      <c r="D131" s="243">
        <v>40000</v>
      </c>
      <c r="E131" s="243">
        <v>2080</v>
      </c>
      <c r="F131" s="244">
        <v>5.2</v>
      </c>
    </row>
    <row r="132" spans="1:6" ht="10.5" customHeight="1">
      <c r="A132" s="219" t="s">
        <v>122</v>
      </c>
      <c r="B132" s="219" t="s">
        <v>10</v>
      </c>
      <c r="C132" s="118" t="s">
        <v>115</v>
      </c>
      <c r="D132" s="118" t="s">
        <v>115</v>
      </c>
      <c r="E132" s="118">
        <v>2080</v>
      </c>
      <c r="F132" s="245" t="s">
        <v>115</v>
      </c>
    </row>
    <row r="133" spans="1:6" ht="10.5" customHeight="1">
      <c r="A133" s="141" t="s">
        <v>126</v>
      </c>
      <c r="B133" s="141" t="s">
        <v>15</v>
      </c>
      <c r="C133" s="243">
        <v>16000</v>
      </c>
      <c r="D133" s="243">
        <v>16000</v>
      </c>
      <c r="E133" s="243">
        <v>4808</v>
      </c>
      <c r="F133" s="244">
        <v>30.05</v>
      </c>
    </row>
    <row r="134" spans="1:6" ht="10.5" customHeight="1">
      <c r="A134" s="219" t="s">
        <v>127</v>
      </c>
      <c r="B134" s="219" t="s">
        <v>16</v>
      </c>
      <c r="C134" s="118" t="s">
        <v>115</v>
      </c>
      <c r="D134" s="118" t="s">
        <v>115</v>
      </c>
      <c r="E134" s="118">
        <v>756</v>
      </c>
      <c r="F134" s="245" t="s">
        <v>115</v>
      </c>
    </row>
    <row r="135" spans="1:6" ht="10.5" customHeight="1">
      <c r="A135" s="219" t="s">
        <v>128</v>
      </c>
      <c r="B135" s="219" t="s">
        <v>17</v>
      </c>
      <c r="C135" s="118" t="s">
        <v>115</v>
      </c>
      <c r="D135" s="118" t="s">
        <v>115</v>
      </c>
      <c r="E135" s="118">
        <v>3636</v>
      </c>
      <c r="F135" s="245" t="s">
        <v>115</v>
      </c>
    </row>
    <row r="136" spans="1:6" ht="10.5" customHeight="1">
      <c r="A136" s="219" t="s">
        <v>130</v>
      </c>
      <c r="B136" s="219" t="s">
        <v>19</v>
      </c>
      <c r="C136" s="118" t="s">
        <v>115</v>
      </c>
      <c r="D136" s="118" t="s">
        <v>115</v>
      </c>
      <c r="E136" s="118">
        <v>416</v>
      </c>
      <c r="F136" s="245" t="s">
        <v>115</v>
      </c>
    </row>
    <row r="137" spans="1:6" ht="10.5" customHeight="1">
      <c r="A137" s="141" t="s">
        <v>131</v>
      </c>
      <c r="B137" s="141" t="s">
        <v>20</v>
      </c>
      <c r="C137" s="243">
        <v>33000</v>
      </c>
      <c r="D137" s="243">
        <v>33000</v>
      </c>
      <c r="E137" s="243">
        <v>4947.17</v>
      </c>
      <c r="F137" s="244">
        <v>14.99</v>
      </c>
    </row>
    <row r="138" spans="1:6" ht="10.5" customHeight="1">
      <c r="A138" s="219" t="s">
        <v>132</v>
      </c>
      <c r="B138" s="219" t="s">
        <v>21</v>
      </c>
      <c r="C138" s="118" t="s">
        <v>115</v>
      </c>
      <c r="D138" s="118" t="s">
        <v>115</v>
      </c>
      <c r="E138" s="118">
        <v>1011.18</v>
      </c>
      <c r="F138" s="245" t="s">
        <v>115</v>
      </c>
    </row>
    <row r="139" spans="1:6" ht="10.5" customHeight="1">
      <c r="A139" s="219" t="s">
        <v>134</v>
      </c>
      <c r="B139" s="219" t="s">
        <v>23</v>
      </c>
      <c r="C139" s="118" t="s">
        <v>115</v>
      </c>
      <c r="D139" s="118" t="s">
        <v>115</v>
      </c>
      <c r="E139" s="118">
        <v>3720.99</v>
      </c>
      <c r="F139" s="245" t="s">
        <v>115</v>
      </c>
    </row>
    <row r="140" spans="1:6" ht="10.5" customHeight="1">
      <c r="A140" s="219" t="s">
        <v>137</v>
      </c>
      <c r="B140" s="219" t="s">
        <v>26</v>
      </c>
      <c r="C140" s="118" t="s">
        <v>115</v>
      </c>
      <c r="D140" s="118" t="s">
        <v>115</v>
      </c>
      <c r="E140" s="118">
        <v>215</v>
      </c>
      <c r="F140" s="245" t="s">
        <v>115</v>
      </c>
    </row>
    <row r="141" spans="1:6" ht="10.5" customHeight="1">
      <c r="A141" s="141" t="s">
        <v>138</v>
      </c>
      <c r="B141" s="141" t="s">
        <v>27</v>
      </c>
      <c r="C141" s="243">
        <v>29000</v>
      </c>
      <c r="D141" s="243">
        <v>29000</v>
      </c>
      <c r="E141" s="243">
        <v>10171.45</v>
      </c>
      <c r="F141" s="244">
        <v>35.07</v>
      </c>
    </row>
    <row r="142" spans="1:6" ht="10.5" customHeight="1">
      <c r="A142" s="219" t="s">
        <v>142</v>
      </c>
      <c r="B142" s="219" t="s">
        <v>31</v>
      </c>
      <c r="C142" s="118" t="s">
        <v>115</v>
      </c>
      <c r="D142" s="118" t="s">
        <v>115</v>
      </c>
      <c r="E142" s="118">
        <v>167.7</v>
      </c>
      <c r="F142" s="245" t="s">
        <v>115</v>
      </c>
    </row>
    <row r="143" spans="1:6" ht="10.5" customHeight="1">
      <c r="A143" s="219" t="s">
        <v>146</v>
      </c>
      <c r="B143" s="219" t="s">
        <v>34</v>
      </c>
      <c r="C143" s="118" t="s">
        <v>115</v>
      </c>
      <c r="D143" s="118" t="s">
        <v>115</v>
      </c>
      <c r="E143" s="118">
        <v>10003.75</v>
      </c>
      <c r="F143" s="245" t="s">
        <v>115</v>
      </c>
    </row>
    <row r="144" spans="1:6" ht="10.5" customHeight="1">
      <c r="A144" s="343" t="s">
        <v>361</v>
      </c>
      <c r="B144" s="331"/>
      <c r="C144" s="235">
        <v>40000</v>
      </c>
      <c r="D144" s="235">
        <v>40000</v>
      </c>
      <c r="E144" s="235">
        <v>7455.41</v>
      </c>
      <c r="F144" s="236">
        <v>18.64</v>
      </c>
    </row>
    <row r="145" spans="1:6" ht="10.5" customHeight="1">
      <c r="A145" s="343" t="s">
        <v>362</v>
      </c>
      <c r="B145" s="331"/>
      <c r="C145" s="235">
        <v>40000</v>
      </c>
      <c r="D145" s="235">
        <v>40000</v>
      </c>
      <c r="E145" s="235">
        <v>7455.41</v>
      </c>
      <c r="F145" s="236">
        <v>18.64</v>
      </c>
    </row>
    <row r="146" spans="1:6" ht="10.5" customHeight="1">
      <c r="A146" s="141" t="s">
        <v>123</v>
      </c>
      <c r="B146" s="141" t="s">
        <v>11</v>
      </c>
      <c r="C146" s="243">
        <v>40000</v>
      </c>
      <c r="D146" s="243">
        <v>40000</v>
      </c>
      <c r="E146" s="243">
        <v>7455.41</v>
      </c>
      <c r="F146" s="244">
        <v>18.64</v>
      </c>
    </row>
    <row r="147" spans="1:6" ht="10.5" customHeight="1">
      <c r="A147" s="219" t="s">
        <v>124</v>
      </c>
      <c r="B147" s="219" t="s">
        <v>12</v>
      </c>
      <c r="C147" s="118" t="s">
        <v>115</v>
      </c>
      <c r="D147" s="118" t="s">
        <v>115</v>
      </c>
      <c r="E147" s="118">
        <v>7455.41</v>
      </c>
      <c r="F147" s="245" t="s">
        <v>115</v>
      </c>
    </row>
    <row r="148" spans="1:6" ht="10.5" customHeight="1">
      <c r="A148" s="240" t="s">
        <v>1375</v>
      </c>
      <c r="B148" s="240" t="s">
        <v>1376</v>
      </c>
      <c r="C148" s="241">
        <v>25000</v>
      </c>
      <c r="D148" s="241">
        <v>25000</v>
      </c>
      <c r="E148" s="241">
        <v>11305.81</v>
      </c>
      <c r="F148" s="242">
        <v>45.22</v>
      </c>
    </row>
    <row r="149" spans="1:6" ht="10.5" customHeight="1">
      <c r="A149" s="343" t="s">
        <v>359</v>
      </c>
      <c r="B149" s="331"/>
      <c r="C149" s="235">
        <v>25000</v>
      </c>
      <c r="D149" s="235">
        <v>25000</v>
      </c>
      <c r="E149" s="235">
        <v>11305.81</v>
      </c>
      <c r="F149" s="236">
        <v>45.22</v>
      </c>
    </row>
    <row r="150" spans="1:6" ht="10.5" customHeight="1">
      <c r="A150" s="343" t="s">
        <v>360</v>
      </c>
      <c r="B150" s="331"/>
      <c r="C150" s="235">
        <v>25000</v>
      </c>
      <c r="D150" s="235">
        <v>25000</v>
      </c>
      <c r="E150" s="235">
        <v>11305.81</v>
      </c>
      <c r="F150" s="236">
        <v>45.22</v>
      </c>
    </row>
    <row r="151" spans="1:6" ht="10.5" customHeight="1">
      <c r="A151" s="141" t="s">
        <v>131</v>
      </c>
      <c r="B151" s="141" t="s">
        <v>20</v>
      </c>
      <c r="C151" s="243">
        <v>3000</v>
      </c>
      <c r="D151" s="243">
        <v>3000</v>
      </c>
      <c r="E151" s="243">
        <v>0</v>
      </c>
      <c r="F151" s="244">
        <v>0</v>
      </c>
    </row>
    <row r="152" spans="1:6" ht="10.5" customHeight="1">
      <c r="A152" s="141" t="s">
        <v>138</v>
      </c>
      <c r="B152" s="141" t="s">
        <v>27</v>
      </c>
      <c r="C152" s="243">
        <v>14000</v>
      </c>
      <c r="D152" s="243">
        <v>14000</v>
      </c>
      <c r="E152" s="243">
        <v>4013.63</v>
      </c>
      <c r="F152" s="244">
        <v>28.67</v>
      </c>
    </row>
    <row r="153" spans="1:6" ht="10.5" customHeight="1">
      <c r="A153" s="219" t="s">
        <v>140</v>
      </c>
      <c r="B153" s="219" t="s">
        <v>29</v>
      </c>
      <c r="C153" s="118" t="s">
        <v>115</v>
      </c>
      <c r="D153" s="118" t="s">
        <v>115</v>
      </c>
      <c r="E153" s="118">
        <v>2051.19</v>
      </c>
      <c r="F153" s="245" t="s">
        <v>115</v>
      </c>
    </row>
    <row r="154" spans="1:6" ht="10.5" customHeight="1">
      <c r="A154" s="219" t="s">
        <v>141</v>
      </c>
      <c r="B154" s="219" t="s">
        <v>30</v>
      </c>
      <c r="C154" s="118" t="s">
        <v>115</v>
      </c>
      <c r="D154" s="118" t="s">
        <v>115</v>
      </c>
      <c r="E154" s="118">
        <v>480</v>
      </c>
      <c r="F154" s="245" t="s">
        <v>115</v>
      </c>
    </row>
    <row r="155" spans="1:6" ht="10.5" customHeight="1">
      <c r="A155" s="219" t="s">
        <v>147</v>
      </c>
      <c r="B155" s="219" t="s">
        <v>35</v>
      </c>
      <c r="C155" s="118" t="s">
        <v>115</v>
      </c>
      <c r="D155" s="118" t="s">
        <v>115</v>
      </c>
      <c r="E155" s="118">
        <v>1482.44</v>
      </c>
      <c r="F155" s="245" t="s">
        <v>115</v>
      </c>
    </row>
    <row r="156" spans="1:6" ht="10.5" customHeight="1">
      <c r="A156" s="141" t="s">
        <v>150</v>
      </c>
      <c r="B156" s="141" t="s">
        <v>37</v>
      </c>
      <c r="C156" s="243">
        <v>8000</v>
      </c>
      <c r="D156" s="243">
        <v>8000</v>
      </c>
      <c r="E156" s="243">
        <v>7292.18</v>
      </c>
      <c r="F156" s="244">
        <v>91.15</v>
      </c>
    </row>
    <row r="157" spans="1:6" ht="10.5" customHeight="1">
      <c r="A157" s="219" t="s">
        <v>204</v>
      </c>
      <c r="B157" s="219" t="s">
        <v>38</v>
      </c>
      <c r="C157" s="118" t="s">
        <v>115</v>
      </c>
      <c r="D157" s="118" t="s">
        <v>115</v>
      </c>
      <c r="E157" s="118">
        <v>7292.18</v>
      </c>
      <c r="F157" s="245" t="s">
        <v>115</v>
      </c>
    </row>
    <row r="158" spans="1:6" ht="10.5" customHeight="1">
      <c r="A158" s="240" t="s">
        <v>1377</v>
      </c>
      <c r="B158" s="240" t="s">
        <v>1378</v>
      </c>
      <c r="C158" s="241">
        <v>36000</v>
      </c>
      <c r="D158" s="241">
        <v>36000</v>
      </c>
      <c r="E158" s="241">
        <v>15306.68</v>
      </c>
      <c r="F158" s="242">
        <v>42.52</v>
      </c>
    </row>
    <row r="159" spans="1:6" ht="10.5" customHeight="1">
      <c r="A159" s="343" t="s">
        <v>359</v>
      </c>
      <c r="B159" s="331"/>
      <c r="C159" s="235">
        <v>36000</v>
      </c>
      <c r="D159" s="235">
        <v>36000</v>
      </c>
      <c r="E159" s="235">
        <v>15306.68</v>
      </c>
      <c r="F159" s="236">
        <v>42.52</v>
      </c>
    </row>
    <row r="160" spans="1:6" ht="10.5" customHeight="1">
      <c r="A160" s="343" t="s">
        <v>360</v>
      </c>
      <c r="B160" s="331"/>
      <c r="C160" s="235">
        <v>36000</v>
      </c>
      <c r="D160" s="235">
        <v>36000</v>
      </c>
      <c r="E160" s="235">
        <v>15306.68</v>
      </c>
      <c r="F160" s="236">
        <v>42.52</v>
      </c>
    </row>
    <row r="161" spans="1:6" ht="10.5" customHeight="1">
      <c r="A161" s="141" t="s">
        <v>148</v>
      </c>
      <c r="B161" s="141" t="s">
        <v>36</v>
      </c>
      <c r="C161" s="243">
        <v>2000</v>
      </c>
      <c r="D161" s="243">
        <v>2000</v>
      </c>
      <c r="E161" s="243">
        <v>242</v>
      </c>
      <c r="F161" s="244">
        <v>12.1</v>
      </c>
    </row>
    <row r="162" spans="1:6" ht="10.5" customHeight="1">
      <c r="A162" s="219" t="s">
        <v>149</v>
      </c>
      <c r="B162" s="219" t="s">
        <v>36</v>
      </c>
      <c r="C162" s="118" t="s">
        <v>115</v>
      </c>
      <c r="D162" s="118" t="s">
        <v>115</v>
      </c>
      <c r="E162" s="118">
        <v>242</v>
      </c>
      <c r="F162" s="245" t="s">
        <v>115</v>
      </c>
    </row>
    <row r="163" spans="1:6" ht="10.5" customHeight="1">
      <c r="A163" s="141" t="s">
        <v>157</v>
      </c>
      <c r="B163" s="141" t="s">
        <v>47</v>
      </c>
      <c r="C163" s="243">
        <v>34000</v>
      </c>
      <c r="D163" s="243">
        <v>34000</v>
      </c>
      <c r="E163" s="243">
        <v>15064.68</v>
      </c>
      <c r="F163" s="244">
        <v>44.31</v>
      </c>
    </row>
    <row r="164" spans="1:6" ht="10.5" customHeight="1">
      <c r="A164" s="219" t="s">
        <v>405</v>
      </c>
      <c r="B164" s="219" t="s">
        <v>406</v>
      </c>
      <c r="C164" s="118" t="s">
        <v>115</v>
      </c>
      <c r="D164" s="118" t="s">
        <v>115</v>
      </c>
      <c r="E164" s="118">
        <v>15064.68</v>
      </c>
      <c r="F164" s="245" t="s">
        <v>115</v>
      </c>
    </row>
    <row r="165" spans="1:6" ht="10.5" customHeight="1">
      <c r="A165" s="240" t="s">
        <v>1379</v>
      </c>
      <c r="B165" s="240" t="s">
        <v>1380</v>
      </c>
      <c r="C165" s="241">
        <v>35000</v>
      </c>
      <c r="D165" s="241">
        <v>35000</v>
      </c>
      <c r="E165" s="241">
        <v>16984.44</v>
      </c>
      <c r="F165" s="242">
        <v>48.53</v>
      </c>
    </row>
    <row r="166" spans="1:6" ht="10.5" customHeight="1">
      <c r="A166" s="343" t="s">
        <v>359</v>
      </c>
      <c r="B166" s="331"/>
      <c r="C166" s="235">
        <v>35000</v>
      </c>
      <c r="D166" s="235">
        <v>35000</v>
      </c>
      <c r="E166" s="235">
        <v>16984.44</v>
      </c>
      <c r="F166" s="236">
        <v>48.53</v>
      </c>
    </row>
    <row r="167" spans="1:6" ht="10.5" customHeight="1">
      <c r="A167" s="343" t="s">
        <v>360</v>
      </c>
      <c r="B167" s="331"/>
      <c r="C167" s="235">
        <v>35000</v>
      </c>
      <c r="D167" s="235">
        <v>35000</v>
      </c>
      <c r="E167" s="235">
        <v>16984.44</v>
      </c>
      <c r="F167" s="236">
        <v>48.53</v>
      </c>
    </row>
    <row r="168" spans="1:6" ht="10.5" customHeight="1">
      <c r="A168" s="141" t="s">
        <v>151</v>
      </c>
      <c r="B168" s="141" t="s">
        <v>41</v>
      </c>
      <c r="C168" s="243">
        <v>5000</v>
      </c>
      <c r="D168" s="243">
        <v>5000</v>
      </c>
      <c r="E168" s="243">
        <v>1909.91</v>
      </c>
      <c r="F168" s="244">
        <v>38.2</v>
      </c>
    </row>
    <row r="169" spans="1:6" ht="10.5" customHeight="1">
      <c r="A169" s="219" t="s">
        <v>152</v>
      </c>
      <c r="B169" s="219" t="s">
        <v>42</v>
      </c>
      <c r="C169" s="118" t="s">
        <v>115</v>
      </c>
      <c r="D169" s="118" t="s">
        <v>115</v>
      </c>
      <c r="E169" s="118">
        <v>1909.91</v>
      </c>
      <c r="F169" s="245" t="s">
        <v>115</v>
      </c>
    </row>
    <row r="170" spans="1:6" ht="10.5" customHeight="1">
      <c r="A170" s="141" t="s">
        <v>179</v>
      </c>
      <c r="B170" s="141" t="s">
        <v>68</v>
      </c>
      <c r="C170" s="243">
        <v>30000</v>
      </c>
      <c r="D170" s="243">
        <v>30000</v>
      </c>
      <c r="E170" s="243">
        <v>15074.53</v>
      </c>
      <c r="F170" s="244">
        <v>50.25</v>
      </c>
    </row>
    <row r="171" spans="1:6" ht="10.5" customHeight="1">
      <c r="A171" s="219" t="s">
        <v>582</v>
      </c>
      <c r="B171" s="219" t="s">
        <v>583</v>
      </c>
      <c r="C171" s="118" t="s">
        <v>115</v>
      </c>
      <c r="D171" s="118" t="s">
        <v>115</v>
      </c>
      <c r="E171" s="118">
        <v>15074.53</v>
      </c>
      <c r="F171" s="245" t="s">
        <v>115</v>
      </c>
    </row>
    <row r="172" spans="1:6" ht="10.5" customHeight="1">
      <c r="A172" s="240" t="s">
        <v>1381</v>
      </c>
      <c r="B172" s="240" t="s">
        <v>1382</v>
      </c>
      <c r="C172" s="241">
        <v>40000</v>
      </c>
      <c r="D172" s="241">
        <v>40000</v>
      </c>
      <c r="E172" s="241">
        <v>9500</v>
      </c>
      <c r="F172" s="242">
        <v>23.75</v>
      </c>
    </row>
    <row r="173" spans="1:6" ht="10.5" customHeight="1">
      <c r="A173" s="343" t="s">
        <v>359</v>
      </c>
      <c r="B173" s="331"/>
      <c r="C173" s="235">
        <v>40000</v>
      </c>
      <c r="D173" s="235">
        <v>40000</v>
      </c>
      <c r="E173" s="235">
        <v>9500</v>
      </c>
      <c r="F173" s="236">
        <v>23.75</v>
      </c>
    </row>
    <row r="174" spans="1:6" ht="10.5" customHeight="1">
      <c r="A174" s="343" t="s">
        <v>360</v>
      </c>
      <c r="B174" s="331"/>
      <c r="C174" s="235">
        <v>40000</v>
      </c>
      <c r="D174" s="235">
        <v>40000</v>
      </c>
      <c r="E174" s="235">
        <v>9500</v>
      </c>
      <c r="F174" s="236">
        <v>23.75</v>
      </c>
    </row>
    <row r="175" spans="1:6" ht="10.5" customHeight="1">
      <c r="A175" s="141" t="s">
        <v>171</v>
      </c>
      <c r="B175" s="141" t="s">
        <v>61</v>
      </c>
      <c r="C175" s="243">
        <v>35000</v>
      </c>
      <c r="D175" s="243">
        <v>35000</v>
      </c>
      <c r="E175" s="243">
        <v>9500</v>
      </c>
      <c r="F175" s="244">
        <v>27.14</v>
      </c>
    </row>
    <row r="176" spans="1:6" ht="10.5" customHeight="1">
      <c r="A176" s="219" t="s">
        <v>172</v>
      </c>
      <c r="B176" s="219" t="s">
        <v>62</v>
      </c>
      <c r="C176" s="118" t="s">
        <v>115</v>
      </c>
      <c r="D176" s="118" t="s">
        <v>115</v>
      </c>
      <c r="E176" s="118">
        <v>9500</v>
      </c>
      <c r="F176" s="245" t="s">
        <v>115</v>
      </c>
    </row>
    <row r="177" spans="1:6" ht="10.5" customHeight="1">
      <c r="A177" s="141" t="s">
        <v>176</v>
      </c>
      <c r="B177" s="141" t="s">
        <v>66</v>
      </c>
      <c r="C177" s="243">
        <v>5000</v>
      </c>
      <c r="D177" s="243">
        <v>5000</v>
      </c>
      <c r="E177" s="243">
        <v>0</v>
      </c>
      <c r="F177" s="244">
        <v>0</v>
      </c>
    </row>
    <row r="178" spans="1:6" ht="10.5" customHeight="1">
      <c r="A178" s="240" t="s">
        <v>1383</v>
      </c>
      <c r="B178" s="240" t="s">
        <v>1384</v>
      </c>
      <c r="C178" s="241">
        <v>76000</v>
      </c>
      <c r="D178" s="241">
        <v>76000</v>
      </c>
      <c r="E178" s="241">
        <v>0</v>
      </c>
      <c r="F178" s="242">
        <v>0</v>
      </c>
    </row>
    <row r="179" spans="1:6" ht="10.5" customHeight="1">
      <c r="A179" s="343" t="s">
        <v>361</v>
      </c>
      <c r="B179" s="331"/>
      <c r="C179" s="235">
        <v>76000</v>
      </c>
      <c r="D179" s="235">
        <v>76000</v>
      </c>
      <c r="E179" s="235">
        <v>0</v>
      </c>
      <c r="F179" s="236">
        <v>0</v>
      </c>
    </row>
    <row r="180" spans="1:6" ht="10.5" customHeight="1">
      <c r="A180" s="343" t="s">
        <v>477</v>
      </c>
      <c r="B180" s="331"/>
      <c r="C180" s="235">
        <v>76000</v>
      </c>
      <c r="D180" s="235">
        <v>76000</v>
      </c>
      <c r="E180" s="235">
        <v>0</v>
      </c>
      <c r="F180" s="236">
        <v>0</v>
      </c>
    </row>
    <row r="181" spans="1:6" ht="10.5" customHeight="1">
      <c r="A181" s="141" t="s">
        <v>119</v>
      </c>
      <c r="B181" s="141" t="s">
        <v>8</v>
      </c>
      <c r="C181" s="243">
        <v>61000</v>
      </c>
      <c r="D181" s="243">
        <v>61000</v>
      </c>
      <c r="E181" s="243">
        <v>0</v>
      </c>
      <c r="F181" s="244">
        <v>0</v>
      </c>
    </row>
    <row r="182" spans="1:6" ht="10.5" customHeight="1">
      <c r="A182" s="141" t="s">
        <v>123</v>
      </c>
      <c r="B182" s="141" t="s">
        <v>11</v>
      </c>
      <c r="C182" s="243">
        <v>13000</v>
      </c>
      <c r="D182" s="243">
        <v>13000</v>
      </c>
      <c r="E182" s="243">
        <v>0</v>
      </c>
      <c r="F182" s="244">
        <v>0</v>
      </c>
    </row>
    <row r="183" spans="1:6" ht="10.5" customHeight="1">
      <c r="A183" s="141" t="s">
        <v>126</v>
      </c>
      <c r="B183" s="141" t="s">
        <v>15</v>
      </c>
      <c r="C183" s="243">
        <v>2000</v>
      </c>
      <c r="D183" s="243">
        <v>2000</v>
      </c>
      <c r="E183" s="243">
        <v>0</v>
      </c>
      <c r="F183" s="244">
        <v>0</v>
      </c>
    </row>
    <row r="184" spans="1:6" ht="10.5" customHeight="1">
      <c r="A184" s="240" t="s">
        <v>1362</v>
      </c>
      <c r="B184" s="240" t="s">
        <v>1385</v>
      </c>
      <c r="C184" s="241">
        <v>30000</v>
      </c>
      <c r="D184" s="241">
        <v>30000</v>
      </c>
      <c r="E184" s="241">
        <v>0</v>
      </c>
      <c r="F184" s="242">
        <v>0</v>
      </c>
    </row>
    <row r="185" spans="1:6" ht="10.5" customHeight="1">
      <c r="A185" s="343" t="s">
        <v>361</v>
      </c>
      <c r="B185" s="331"/>
      <c r="C185" s="235">
        <v>30000</v>
      </c>
      <c r="D185" s="235">
        <v>30000</v>
      </c>
      <c r="E185" s="235">
        <v>0</v>
      </c>
      <c r="F185" s="236">
        <v>0</v>
      </c>
    </row>
    <row r="186" spans="1:6" ht="10.5" customHeight="1">
      <c r="A186" s="343" t="s">
        <v>476</v>
      </c>
      <c r="B186" s="331"/>
      <c r="C186" s="235">
        <v>30000</v>
      </c>
      <c r="D186" s="235">
        <v>30000</v>
      </c>
      <c r="E186" s="235">
        <v>0</v>
      </c>
      <c r="F186" s="236">
        <v>0</v>
      </c>
    </row>
    <row r="187" spans="1:6" ht="10.5" customHeight="1">
      <c r="A187" s="141" t="s">
        <v>148</v>
      </c>
      <c r="B187" s="141" t="s">
        <v>36</v>
      </c>
      <c r="C187" s="243">
        <v>30000</v>
      </c>
      <c r="D187" s="243">
        <v>30000</v>
      </c>
      <c r="E187" s="243">
        <v>0</v>
      </c>
      <c r="F187" s="244">
        <v>0</v>
      </c>
    </row>
    <row r="188" spans="1:6" ht="10.5" customHeight="1">
      <c r="A188" s="237" t="s">
        <v>1364</v>
      </c>
      <c r="B188" s="237" t="s">
        <v>1386</v>
      </c>
      <c r="C188" s="238">
        <v>1312000</v>
      </c>
      <c r="D188" s="238">
        <v>1312000</v>
      </c>
      <c r="E188" s="238">
        <v>181586.9</v>
      </c>
      <c r="F188" s="239">
        <v>13.84</v>
      </c>
    </row>
    <row r="189" spans="1:6" ht="10.5" customHeight="1">
      <c r="A189" s="240" t="s">
        <v>1358</v>
      </c>
      <c r="B189" s="240" t="s">
        <v>1387</v>
      </c>
      <c r="C189" s="241">
        <v>36000</v>
      </c>
      <c r="D189" s="241">
        <v>36000</v>
      </c>
      <c r="E189" s="241">
        <v>11938.8</v>
      </c>
      <c r="F189" s="242">
        <v>33.16</v>
      </c>
    </row>
    <row r="190" spans="1:6" ht="10.5" customHeight="1">
      <c r="A190" s="343" t="s">
        <v>359</v>
      </c>
      <c r="B190" s="331"/>
      <c r="C190" s="235">
        <v>36000</v>
      </c>
      <c r="D190" s="235">
        <v>36000</v>
      </c>
      <c r="E190" s="235">
        <v>11938.8</v>
      </c>
      <c r="F190" s="236">
        <v>33.16</v>
      </c>
    </row>
    <row r="191" spans="1:6" ht="10.5" customHeight="1">
      <c r="A191" s="343" t="s">
        <v>360</v>
      </c>
      <c r="B191" s="331"/>
      <c r="C191" s="235">
        <v>36000</v>
      </c>
      <c r="D191" s="235">
        <v>36000</v>
      </c>
      <c r="E191" s="235">
        <v>11938.8</v>
      </c>
      <c r="F191" s="236">
        <v>33.16</v>
      </c>
    </row>
    <row r="192" spans="1:6" ht="10.5" customHeight="1">
      <c r="A192" s="141" t="s">
        <v>131</v>
      </c>
      <c r="B192" s="141" t="s">
        <v>20</v>
      </c>
      <c r="C192" s="243">
        <v>16000</v>
      </c>
      <c r="D192" s="243">
        <v>16000</v>
      </c>
      <c r="E192" s="243">
        <v>8812.98</v>
      </c>
      <c r="F192" s="244">
        <v>55.08</v>
      </c>
    </row>
    <row r="193" spans="1:6" ht="10.5" customHeight="1">
      <c r="A193" s="219" t="s">
        <v>132</v>
      </c>
      <c r="B193" s="219" t="s">
        <v>21</v>
      </c>
      <c r="C193" s="118" t="s">
        <v>115</v>
      </c>
      <c r="D193" s="118" t="s">
        <v>115</v>
      </c>
      <c r="E193" s="118">
        <v>155</v>
      </c>
      <c r="F193" s="245" t="s">
        <v>115</v>
      </c>
    </row>
    <row r="194" spans="1:6" ht="10.5" customHeight="1">
      <c r="A194" s="219" t="s">
        <v>134</v>
      </c>
      <c r="B194" s="219" t="s">
        <v>23</v>
      </c>
      <c r="C194" s="118" t="s">
        <v>115</v>
      </c>
      <c r="D194" s="118" t="s">
        <v>115</v>
      </c>
      <c r="E194" s="118">
        <v>8657.98</v>
      </c>
      <c r="F194" s="245" t="s">
        <v>115</v>
      </c>
    </row>
    <row r="195" spans="1:6" ht="10.5" customHeight="1">
      <c r="A195" s="141" t="s">
        <v>138</v>
      </c>
      <c r="B195" s="141" t="s">
        <v>27</v>
      </c>
      <c r="C195" s="243">
        <v>20000</v>
      </c>
      <c r="D195" s="243">
        <v>20000</v>
      </c>
      <c r="E195" s="243">
        <v>3125.82</v>
      </c>
      <c r="F195" s="244">
        <v>15.63</v>
      </c>
    </row>
    <row r="196" spans="1:6" ht="10.5" customHeight="1">
      <c r="A196" s="219" t="s">
        <v>140</v>
      </c>
      <c r="B196" s="219" t="s">
        <v>29</v>
      </c>
      <c r="C196" s="118" t="s">
        <v>115</v>
      </c>
      <c r="D196" s="118" t="s">
        <v>115</v>
      </c>
      <c r="E196" s="118">
        <v>2750.4</v>
      </c>
      <c r="F196" s="245" t="s">
        <v>115</v>
      </c>
    </row>
    <row r="197" spans="1:6" ht="10.5" customHeight="1">
      <c r="A197" s="219" t="s">
        <v>142</v>
      </c>
      <c r="B197" s="219" t="s">
        <v>31</v>
      </c>
      <c r="C197" s="118" t="s">
        <v>115</v>
      </c>
      <c r="D197" s="118" t="s">
        <v>115</v>
      </c>
      <c r="E197" s="118">
        <v>375.42</v>
      </c>
      <c r="F197" s="245" t="s">
        <v>115</v>
      </c>
    </row>
    <row r="198" spans="1:6" ht="10.5" customHeight="1">
      <c r="A198" s="240" t="s">
        <v>1360</v>
      </c>
      <c r="B198" s="240" t="s">
        <v>1388</v>
      </c>
      <c r="C198" s="241">
        <v>16000</v>
      </c>
      <c r="D198" s="241">
        <v>16000</v>
      </c>
      <c r="E198" s="241">
        <v>8536.77</v>
      </c>
      <c r="F198" s="242">
        <v>53.35</v>
      </c>
    </row>
    <row r="199" spans="1:6" ht="10.5" customHeight="1">
      <c r="A199" s="343" t="s">
        <v>359</v>
      </c>
      <c r="B199" s="331"/>
      <c r="C199" s="235">
        <v>16000</v>
      </c>
      <c r="D199" s="235">
        <v>16000</v>
      </c>
      <c r="E199" s="235">
        <v>8536.77</v>
      </c>
      <c r="F199" s="236">
        <v>53.35</v>
      </c>
    </row>
    <row r="200" spans="1:6" ht="10.5" customHeight="1">
      <c r="A200" s="343" t="s">
        <v>360</v>
      </c>
      <c r="B200" s="331"/>
      <c r="C200" s="235">
        <v>16000</v>
      </c>
      <c r="D200" s="235">
        <v>16000</v>
      </c>
      <c r="E200" s="235">
        <v>8536.77</v>
      </c>
      <c r="F200" s="236">
        <v>53.35</v>
      </c>
    </row>
    <row r="201" spans="1:6" ht="10.5" customHeight="1">
      <c r="A201" s="141" t="s">
        <v>131</v>
      </c>
      <c r="B201" s="141" t="s">
        <v>20</v>
      </c>
      <c r="C201" s="243">
        <v>8000</v>
      </c>
      <c r="D201" s="243">
        <v>8000</v>
      </c>
      <c r="E201" s="243">
        <v>4470.6</v>
      </c>
      <c r="F201" s="244">
        <v>55.88</v>
      </c>
    </row>
    <row r="202" spans="1:6" ht="10.5" customHeight="1">
      <c r="A202" s="219" t="s">
        <v>134</v>
      </c>
      <c r="B202" s="219" t="s">
        <v>23</v>
      </c>
      <c r="C202" s="118" t="s">
        <v>115</v>
      </c>
      <c r="D202" s="118" t="s">
        <v>115</v>
      </c>
      <c r="E202" s="118">
        <v>4470.6</v>
      </c>
      <c r="F202" s="245" t="s">
        <v>115</v>
      </c>
    </row>
    <row r="203" spans="1:6" ht="10.5" customHeight="1">
      <c r="A203" s="141" t="s">
        <v>138</v>
      </c>
      <c r="B203" s="141" t="s">
        <v>27</v>
      </c>
      <c r="C203" s="243">
        <v>8000</v>
      </c>
      <c r="D203" s="243">
        <v>8000</v>
      </c>
      <c r="E203" s="243">
        <v>4066.17</v>
      </c>
      <c r="F203" s="244">
        <v>50.83</v>
      </c>
    </row>
    <row r="204" spans="1:6" ht="10.5" customHeight="1">
      <c r="A204" s="219" t="s">
        <v>140</v>
      </c>
      <c r="B204" s="219" t="s">
        <v>29</v>
      </c>
      <c r="C204" s="118" t="s">
        <v>115</v>
      </c>
      <c r="D204" s="118" t="s">
        <v>115</v>
      </c>
      <c r="E204" s="118">
        <v>3774.15</v>
      </c>
      <c r="F204" s="245" t="s">
        <v>115</v>
      </c>
    </row>
    <row r="205" spans="1:6" ht="10.5" customHeight="1">
      <c r="A205" s="219" t="s">
        <v>142</v>
      </c>
      <c r="B205" s="219" t="s">
        <v>31</v>
      </c>
      <c r="C205" s="118" t="s">
        <v>115</v>
      </c>
      <c r="D205" s="118" t="s">
        <v>115</v>
      </c>
      <c r="E205" s="118">
        <v>292.02</v>
      </c>
      <c r="F205" s="245" t="s">
        <v>115</v>
      </c>
    </row>
    <row r="206" spans="1:6" ht="10.5" customHeight="1">
      <c r="A206" s="240" t="s">
        <v>1375</v>
      </c>
      <c r="B206" s="240" t="s">
        <v>1389</v>
      </c>
      <c r="C206" s="241">
        <v>15000</v>
      </c>
      <c r="D206" s="241">
        <v>15000</v>
      </c>
      <c r="E206" s="241">
        <v>15788.84</v>
      </c>
      <c r="F206" s="242">
        <v>105.26</v>
      </c>
    </row>
    <row r="207" spans="1:6" ht="10.5" customHeight="1">
      <c r="A207" s="343" t="s">
        <v>359</v>
      </c>
      <c r="B207" s="331"/>
      <c r="C207" s="235">
        <v>15000</v>
      </c>
      <c r="D207" s="235">
        <v>15000</v>
      </c>
      <c r="E207" s="235">
        <v>15788.84</v>
      </c>
      <c r="F207" s="236">
        <v>105.26</v>
      </c>
    </row>
    <row r="208" spans="1:6" s="27" customFormat="1" ht="10.5" customHeight="1">
      <c r="A208" s="343" t="s">
        <v>360</v>
      </c>
      <c r="B208" s="331"/>
      <c r="C208" s="235">
        <v>15000</v>
      </c>
      <c r="D208" s="235">
        <v>15000</v>
      </c>
      <c r="E208" s="235">
        <v>15788.84</v>
      </c>
      <c r="F208" s="236">
        <v>105.26</v>
      </c>
    </row>
    <row r="209" spans="1:6" s="23" customFormat="1" ht="10.5" customHeight="1">
      <c r="A209" s="141" t="s">
        <v>131</v>
      </c>
      <c r="B209" s="141" t="s">
        <v>20</v>
      </c>
      <c r="C209" s="243">
        <v>7000</v>
      </c>
      <c r="D209" s="243">
        <v>7000</v>
      </c>
      <c r="E209" s="243">
        <v>9363.09</v>
      </c>
      <c r="F209" s="244">
        <v>133.76</v>
      </c>
    </row>
    <row r="210" spans="1:6" s="23" customFormat="1" ht="10.5" customHeight="1">
      <c r="A210" s="219" t="s">
        <v>134</v>
      </c>
      <c r="B210" s="219" t="s">
        <v>23</v>
      </c>
      <c r="C210" s="118" t="s">
        <v>115</v>
      </c>
      <c r="D210" s="118" t="s">
        <v>115</v>
      </c>
      <c r="E210" s="118">
        <v>7430.89</v>
      </c>
      <c r="F210" s="245" t="s">
        <v>115</v>
      </c>
    </row>
    <row r="211" spans="1:6" ht="10.5" customHeight="1">
      <c r="A211" s="219" t="s">
        <v>135</v>
      </c>
      <c r="B211" s="219" t="s">
        <v>24</v>
      </c>
      <c r="C211" s="118" t="s">
        <v>115</v>
      </c>
      <c r="D211" s="118" t="s">
        <v>115</v>
      </c>
      <c r="E211" s="118">
        <v>1932.2</v>
      </c>
      <c r="F211" s="245" t="s">
        <v>115</v>
      </c>
    </row>
    <row r="212" spans="1:6" ht="10.5" customHeight="1">
      <c r="A212" s="141" t="s">
        <v>138</v>
      </c>
      <c r="B212" s="141" t="s">
        <v>27</v>
      </c>
      <c r="C212" s="243">
        <v>8000</v>
      </c>
      <c r="D212" s="243">
        <v>8000</v>
      </c>
      <c r="E212" s="243">
        <v>6425.75</v>
      </c>
      <c r="F212" s="244">
        <v>80.32</v>
      </c>
    </row>
    <row r="213" spans="1:6" ht="10.5" customHeight="1">
      <c r="A213" s="219" t="s">
        <v>140</v>
      </c>
      <c r="B213" s="219" t="s">
        <v>29</v>
      </c>
      <c r="C213" s="118" t="s">
        <v>115</v>
      </c>
      <c r="D213" s="118" t="s">
        <v>115</v>
      </c>
      <c r="E213" s="118">
        <v>4550.4</v>
      </c>
      <c r="F213" s="245" t="s">
        <v>115</v>
      </c>
    </row>
    <row r="214" spans="1:6" ht="10.5" customHeight="1">
      <c r="A214" s="219" t="s">
        <v>142</v>
      </c>
      <c r="B214" s="219" t="s">
        <v>31</v>
      </c>
      <c r="C214" s="118" t="s">
        <v>115</v>
      </c>
      <c r="D214" s="118" t="s">
        <v>115</v>
      </c>
      <c r="E214" s="118">
        <v>1875.35</v>
      </c>
      <c r="F214" s="245" t="s">
        <v>115</v>
      </c>
    </row>
    <row r="215" spans="1:6" ht="10.5" customHeight="1">
      <c r="A215" s="240" t="s">
        <v>1377</v>
      </c>
      <c r="B215" s="240" t="s">
        <v>1390</v>
      </c>
      <c r="C215" s="241">
        <v>15000</v>
      </c>
      <c r="D215" s="241">
        <v>15000</v>
      </c>
      <c r="E215" s="241">
        <v>8241.04</v>
      </c>
      <c r="F215" s="242">
        <v>54.94</v>
      </c>
    </row>
    <row r="216" spans="1:6" ht="10.5" customHeight="1">
      <c r="A216" s="343" t="s">
        <v>359</v>
      </c>
      <c r="B216" s="331"/>
      <c r="C216" s="235">
        <v>15000</v>
      </c>
      <c r="D216" s="235">
        <v>15000</v>
      </c>
      <c r="E216" s="235">
        <v>8241.04</v>
      </c>
      <c r="F216" s="236">
        <v>54.94</v>
      </c>
    </row>
    <row r="217" spans="1:6" ht="10.5" customHeight="1">
      <c r="A217" s="343" t="s">
        <v>360</v>
      </c>
      <c r="B217" s="331"/>
      <c r="C217" s="235">
        <v>15000</v>
      </c>
      <c r="D217" s="235">
        <v>15000</v>
      </c>
      <c r="E217" s="235">
        <v>8241.04</v>
      </c>
      <c r="F217" s="236">
        <v>54.94</v>
      </c>
    </row>
    <row r="218" spans="1:6" ht="10.5" customHeight="1">
      <c r="A218" s="141" t="s">
        <v>131</v>
      </c>
      <c r="B218" s="141" t="s">
        <v>20</v>
      </c>
      <c r="C218" s="243">
        <v>15000</v>
      </c>
      <c r="D218" s="243">
        <v>15000</v>
      </c>
      <c r="E218" s="243">
        <v>8241.04</v>
      </c>
      <c r="F218" s="244">
        <v>54.94</v>
      </c>
    </row>
    <row r="219" spans="1:6" ht="10.5" customHeight="1">
      <c r="A219" s="219" t="s">
        <v>134</v>
      </c>
      <c r="B219" s="219" t="s">
        <v>23</v>
      </c>
      <c r="C219" s="118" t="s">
        <v>115</v>
      </c>
      <c r="D219" s="118" t="s">
        <v>115</v>
      </c>
      <c r="E219" s="118">
        <v>8241.04</v>
      </c>
      <c r="F219" s="245" t="s">
        <v>115</v>
      </c>
    </row>
    <row r="220" spans="1:6" ht="10.5" customHeight="1">
      <c r="A220" s="240" t="s">
        <v>1379</v>
      </c>
      <c r="B220" s="240" t="s">
        <v>1391</v>
      </c>
      <c r="C220" s="241">
        <v>108000</v>
      </c>
      <c r="D220" s="241">
        <v>108000</v>
      </c>
      <c r="E220" s="241">
        <v>38632.52</v>
      </c>
      <c r="F220" s="242">
        <v>35.77</v>
      </c>
    </row>
    <row r="221" spans="1:6" ht="10.5" customHeight="1">
      <c r="A221" s="343" t="s">
        <v>359</v>
      </c>
      <c r="B221" s="331"/>
      <c r="C221" s="235">
        <v>108000</v>
      </c>
      <c r="D221" s="235">
        <v>108000</v>
      </c>
      <c r="E221" s="235">
        <v>38632.52</v>
      </c>
      <c r="F221" s="236">
        <v>35.77</v>
      </c>
    </row>
    <row r="222" spans="1:6" ht="10.5" customHeight="1">
      <c r="A222" s="343" t="s">
        <v>360</v>
      </c>
      <c r="B222" s="331"/>
      <c r="C222" s="235">
        <v>108000</v>
      </c>
      <c r="D222" s="235">
        <v>108000</v>
      </c>
      <c r="E222" s="235">
        <v>38632.52</v>
      </c>
      <c r="F222" s="236">
        <v>35.77</v>
      </c>
    </row>
    <row r="223" spans="1:6" ht="10.5" customHeight="1">
      <c r="A223" s="141" t="s">
        <v>131</v>
      </c>
      <c r="B223" s="141" t="s">
        <v>20</v>
      </c>
      <c r="C223" s="243">
        <v>30000</v>
      </c>
      <c r="D223" s="243">
        <v>30000</v>
      </c>
      <c r="E223" s="243">
        <v>17575.88</v>
      </c>
      <c r="F223" s="244">
        <v>58.59</v>
      </c>
    </row>
    <row r="224" spans="1:6" ht="10.5" customHeight="1">
      <c r="A224" s="219" t="s">
        <v>132</v>
      </c>
      <c r="B224" s="219" t="s">
        <v>21</v>
      </c>
      <c r="C224" s="118" t="s">
        <v>115</v>
      </c>
      <c r="D224" s="118" t="s">
        <v>115</v>
      </c>
      <c r="E224" s="118">
        <v>1125</v>
      </c>
      <c r="F224" s="245" t="s">
        <v>115</v>
      </c>
    </row>
    <row r="225" spans="1:6" ht="10.5" customHeight="1">
      <c r="A225" s="219" t="s">
        <v>134</v>
      </c>
      <c r="B225" s="219" t="s">
        <v>23</v>
      </c>
      <c r="C225" s="118" t="s">
        <v>115</v>
      </c>
      <c r="D225" s="118" t="s">
        <v>115</v>
      </c>
      <c r="E225" s="118">
        <v>16450.88</v>
      </c>
      <c r="F225" s="245" t="s">
        <v>115</v>
      </c>
    </row>
    <row r="226" spans="1:6" ht="10.5" customHeight="1">
      <c r="A226" s="141" t="s">
        <v>138</v>
      </c>
      <c r="B226" s="141" t="s">
        <v>27</v>
      </c>
      <c r="C226" s="243">
        <v>60000</v>
      </c>
      <c r="D226" s="243">
        <v>60000</v>
      </c>
      <c r="E226" s="243">
        <v>3783.38</v>
      </c>
      <c r="F226" s="244">
        <v>6.31</v>
      </c>
    </row>
    <row r="227" spans="1:6" ht="10.5" customHeight="1">
      <c r="A227" s="219" t="s">
        <v>140</v>
      </c>
      <c r="B227" s="219" t="s">
        <v>29</v>
      </c>
      <c r="C227" s="118" t="s">
        <v>115</v>
      </c>
      <c r="D227" s="118" t="s">
        <v>115</v>
      </c>
      <c r="E227" s="118">
        <v>987.5</v>
      </c>
      <c r="F227" s="245" t="s">
        <v>115</v>
      </c>
    </row>
    <row r="228" spans="1:6" ht="10.5" customHeight="1">
      <c r="A228" s="219" t="s">
        <v>142</v>
      </c>
      <c r="B228" s="219" t="s">
        <v>31</v>
      </c>
      <c r="C228" s="118" t="s">
        <v>115</v>
      </c>
      <c r="D228" s="118" t="s">
        <v>115</v>
      </c>
      <c r="E228" s="118">
        <v>2795.88</v>
      </c>
      <c r="F228" s="245" t="s">
        <v>115</v>
      </c>
    </row>
    <row r="229" spans="1:6" ht="10.5" customHeight="1">
      <c r="A229" s="141" t="s">
        <v>150</v>
      </c>
      <c r="B229" s="141" t="s">
        <v>37</v>
      </c>
      <c r="C229" s="243">
        <v>18000</v>
      </c>
      <c r="D229" s="243">
        <v>18000</v>
      </c>
      <c r="E229" s="243">
        <v>17273.26</v>
      </c>
      <c r="F229" s="244">
        <v>95.96</v>
      </c>
    </row>
    <row r="230" spans="1:6" ht="10.5" customHeight="1">
      <c r="A230" s="219" t="s">
        <v>204</v>
      </c>
      <c r="B230" s="219" t="s">
        <v>38</v>
      </c>
      <c r="C230" s="118" t="s">
        <v>115</v>
      </c>
      <c r="D230" s="118" t="s">
        <v>115</v>
      </c>
      <c r="E230" s="118">
        <v>17196</v>
      </c>
      <c r="F230" s="245" t="s">
        <v>115</v>
      </c>
    </row>
    <row r="231" spans="1:6" ht="10.5" customHeight="1">
      <c r="A231" s="219" t="s">
        <v>206</v>
      </c>
      <c r="B231" s="219" t="s">
        <v>37</v>
      </c>
      <c r="C231" s="118" t="s">
        <v>115</v>
      </c>
      <c r="D231" s="118" t="s">
        <v>115</v>
      </c>
      <c r="E231" s="118">
        <v>77.26</v>
      </c>
      <c r="F231" s="245" t="s">
        <v>115</v>
      </c>
    </row>
    <row r="232" spans="1:6" ht="10.5" customHeight="1">
      <c r="A232" s="240" t="s">
        <v>1392</v>
      </c>
      <c r="B232" s="240" t="s">
        <v>1393</v>
      </c>
      <c r="C232" s="241">
        <v>180000</v>
      </c>
      <c r="D232" s="241">
        <v>180000</v>
      </c>
      <c r="E232" s="241">
        <v>85824.12</v>
      </c>
      <c r="F232" s="242">
        <v>47.68</v>
      </c>
    </row>
    <row r="233" spans="1:6" ht="10.5" customHeight="1">
      <c r="A233" s="343" t="s">
        <v>361</v>
      </c>
      <c r="B233" s="331"/>
      <c r="C233" s="235">
        <v>180000</v>
      </c>
      <c r="D233" s="235">
        <v>180000</v>
      </c>
      <c r="E233" s="235">
        <v>85824.12</v>
      </c>
      <c r="F233" s="236">
        <v>47.68</v>
      </c>
    </row>
    <row r="234" spans="1:6" ht="10.5" customHeight="1">
      <c r="A234" s="343" t="s">
        <v>362</v>
      </c>
      <c r="B234" s="331"/>
      <c r="C234" s="235">
        <v>180000</v>
      </c>
      <c r="D234" s="235">
        <v>180000</v>
      </c>
      <c r="E234" s="235">
        <v>85824.12</v>
      </c>
      <c r="F234" s="236">
        <v>47.68</v>
      </c>
    </row>
    <row r="235" spans="1:6" ht="10.5" customHeight="1">
      <c r="A235" s="141" t="s">
        <v>131</v>
      </c>
      <c r="B235" s="141" t="s">
        <v>20</v>
      </c>
      <c r="C235" s="243">
        <v>180000</v>
      </c>
      <c r="D235" s="243">
        <v>180000</v>
      </c>
      <c r="E235" s="243">
        <v>85824.12</v>
      </c>
      <c r="F235" s="244">
        <v>47.68</v>
      </c>
    </row>
    <row r="236" spans="1:6" ht="10.5" customHeight="1">
      <c r="A236" s="219" t="s">
        <v>134</v>
      </c>
      <c r="B236" s="219" t="s">
        <v>23</v>
      </c>
      <c r="C236" s="118" t="s">
        <v>115</v>
      </c>
      <c r="D236" s="118" t="s">
        <v>115</v>
      </c>
      <c r="E236" s="118">
        <v>85824.12</v>
      </c>
      <c r="F236" s="245" t="s">
        <v>115</v>
      </c>
    </row>
    <row r="237" spans="1:6" ht="10.5" customHeight="1">
      <c r="A237" s="240" t="s">
        <v>1394</v>
      </c>
      <c r="B237" s="240" t="s">
        <v>1395</v>
      </c>
      <c r="C237" s="241">
        <v>32000</v>
      </c>
      <c r="D237" s="241">
        <v>32000</v>
      </c>
      <c r="E237" s="241">
        <v>10579.18</v>
      </c>
      <c r="F237" s="242">
        <v>33.06</v>
      </c>
    </row>
    <row r="238" spans="1:6" ht="10.5" customHeight="1">
      <c r="A238" s="343" t="s">
        <v>361</v>
      </c>
      <c r="B238" s="331"/>
      <c r="C238" s="235">
        <v>32000</v>
      </c>
      <c r="D238" s="235">
        <v>32000</v>
      </c>
      <c r="E238" s="235">
        <v>10579.18</v>
      </c>
      <c r="F238" s="236">
        <v>33.06</v>
      </c>
    </row>
    <row r="239" spans="1:6" ht="10.5" customHeight="1">
      <c r="A239" s="343" t="s">
        <v>362</v>
      </c>
      <c r="B239" s="331"/>
      <c r="C239" s="235">
        <v>32000</v>
      </c>
      <c r="D239" s="235">
        <v>32000</v>
      </c>
      <c r="E239" s="235">
        <v>10579.18</v>
      </c>
      <c r="F239" s="236">
        <v>33.06</v>
      </c>
    </row>
    <row r="240" spans="1:6" ht="10.5" customHeight="1">
      <c r="A240" s="141" t="s">
        <v>131</v>
      </c>
      <c r="B240" s="141" t="s">
        <v>20</v>
      </c>
      <c r="C240" s="243">
        <v>17000</v>
      </c>
      <c r="D240" s="243">
        <v>17000</v>
      </c>
      <c r="E240" s="243">
        <v>6079.15</v>
      </c>
      <c r="F240" s="244">
        <v>35.76</v>
      </c>
    </row>
    <row r="241" spans="1:6" ht="10.5" customHeight="1">
      <c r="A241" s="219" t="s">
        <v>134</v>
      </c>
      <c r="B241" s="219" t="s">
        <v>23</v>
      </c>
      <c r="C241" s="118" t="s">
        <v>115</v>
      </c>
      <c r="D241" s="118" t="s">
        <v>115</v>
      </c>
      <c r="E241" s="118">
        <v>5760.15</v>
      </c>
      <c r="F241" s="245" t="s">
        <v>115</v>
      </c>
    </row>
    <row r="242" spans="1:6" ht="10.5" customHeight="1">
      <c r="A242" s="219" t="s">
        <v>135</v>
      </c>
      <c r="B242" s="219" t="s">
        <v>24</v>
      </c>
      <c r="C242" s="118" t="s">
        <v>115</v>
      </c>
      <c r="D242" s="118" t="s">
        <v>115</v>
      </c>
      <c r="E242" s="118">
        <v>319</v>
      </c>
      <c r="F242" s="245" t="s">
        <v>115</v>
      </c>
    </row>
    <row r="243" spans="1:6" ht="10.5" customHeight="1">
      <c r="A243" s="141" t="s">
        <v>138</v>
      </c>
      <c r="B243" s="141" t="s">
        <v>27</v>
      </c>
      <c r="C243" s="243">
        <v>15000</v>
      </c>
      <c r="D243" s="243">
        <v>15000</v>
      </c>
      <c r="E243" s="243">
        <v>4500.03</v>
      </c>
      <c r="F243" s="244">
        <v>30</v>
      </c>
    </row>
    <row r="244" spans="1:6" ht="10.5" customHeight="1">
      <c r="A244" s="219" t="s">
        <v>142</v>
      </c>
      <c r="B244" s="219" t="s">
        <v>31</v>
      </c>
      <c r="C244" s="118" t="s">
        <v>115</v>
      </c>
      <c r="D244" s="118" t="s">
        <v>115</v>
      </c>
      <c r="E244" s="118">
        <v>4500.03</v>
      </c>
      <c r="F244" s="245" t="s">
        <v>115</v>
      </c>
    </row>
    <row r="245" spans="1:6" ht="10.5" customHeight="1">
      <c r="A245" s="240" t="s">
        <v>1381</v>
      </c>
      <c r="B245" s="240" t="s">
        <v>1396</v>
      </c>
      <c r="C245" s="241">
        <v>30000</v>
      </c>
      <c r="D245" s="241">
        <v>30000</v>
      </c>
      <c r="E245" s="241">
        <v>0</v>
      </c>
      <c r="F245" s="242">
        <v>0</v>
      </c>
    </row>
    <row r="246" spans="1:6" ht="10.5" customHeight="1">
      <c r="A246" s="343" t="s">
        <v>359</v>
      </c>
      <c r="B246" s="331"/>
      <c r="C246" s="235">
        <v>30000</v>
      </c>
      <c r="D246" s="235">
        <v>30000</v>
      </c>
      <c r="E246" s="235">
        <v>0</v>
      </c>
      <c r="F246" s="236">
        <v>0</v>
      </c>
    </row>
    <row r="247" spans="1:6" ht="10.5" customHeight="1">
      <c r="A247" s="343" t="s">
        <v>360</v>
      </c>
      <c r="B247" s="331"/>
      <c r="C247" s="235">
        <v>30000</v>
      </c>
      <c r="D247" s="235">
        <v>30000</v>
      </c>
      <c r="E247" s="235">
        <v>0</v>
      </c>
      <c r="F247" s="236">
        <v>0</v>
      </c>
    </row>
    <row r="248" spans="1:6" ht="10.5" customHeight="1">
      <c r="A248" s="141" t="s">
        <v>171</v>
      </c>
      <c r="B248" s="141" t="s">
        <v>61</v>
      </c>
      <c r="C248" s="243">
        <v>30000</v>
      </c>
      <c r="D248" s="243">
        <v>30000</v>
      </c>
      <c r="E248" s="243">
        <v>0</v>
      </c>
      <c r="F248" s="244">
        <v>0</v>
      </c>
    </row>
    <row r="249" spans="1:6" ht="10.5" customHeight="1">
      <c r="A249" s="240" t="s">
        <v>1397</v>
      </c>
      <c r="B249" s="240" t="s">
        <v>1398</v>
      </c>
      <c r="C249" s="241">
        <v>20000</v>
      </c>
      <c r="D249" s="241">
        <v>20000</v>
      </c>
      <c r="E249" s="241">
        <v>0</v>
      </c>
      <c r="F249" s="242">
        <v>0</v>
      </c>
    </row>
    <row r="250" spans="1:6" ht="10.5" customHeight="1">
      <c r="A250" s="343" t="s">
        <v>361</v>
      </c>
      <c r="B250" s="331"/>
      <c r="C250" s="235">
        <v>20000</v>
      </c>
      <c r="D250" s="235">
        <v>20000</v>
      </c>
      <c r="E250" s="235">
        <v>0</v>
      </c>
      <c r="F250" s="236">
        <v>0</v>
      </c>
    </row>
    <row r="251" spans="1:6" ht="10.5" customHeight="1">
      <c r="A251" s="343" t="s">
        <v>362</v>
      </c>
      <c r="B251" s="331"/>
      <c r="C251" s="235">
        <v>20000</v>
      </c>
      <c r="D251" s="235">
        <v>20000</v>
      </c>
      <c r="E251" s="235">
        <v>0</v>
      </c>
      <c r="F251" s="236">
        <v>0</v>
      </c>
    </row>
    <row r="252" spans="1:6" ht="10.5" customHeight="1">
      <c r="A252" s="141" t="s">
        <v>177</v>
      </c>
      <c r="B252" s="141" t="s">
        <v>67</v>
      </c>
      <c r="C252" s="243">
        <v>20000</v>
      </c>
      <c r="D252" s="243">
        <v>20000</v>
      </c>
      <c r="E252" s="243">
        <v>0</v>
      </c>
      <c r="F252" s="244">
        <v>0</v>
      </c>
    </row>
    <row r="253" spans="1:6" ht="10.5" customHeight="1">
      <c r="A253" s="240" t="s">
        <v>1399</v>
      </c>
      <c r="B253" s="240" t="s">
        <v>1400</v>
      </c>
      <c r="C253" s="241">
        <v>200000</v>
      </c>
      <c r="D253" s="241">
        <v>200000</v>
      </c>
      <c r="E253" s="241">
        <v>2045.63</v>
      </c>
      <c r="F253" s="242">
        <v>1.02</v>
      </c>
    </row>
    <row r="254" spans="1:6" ht="10.5" customHeight="1">
      <c r="A254" s="343" t="s">
        <v>361</v>
      </c>
      <c r="B254" s="331"/>
      <c r="C254" s="235">
        <v>200000</v>
      </c>
      <c r="D254" s="235">
        <v>200000</v>
      </c>
      <c r="E254" s="235">
        <v>2045.63</v>
      </c>
      <c r="F254" s="236">
        <v>1.02</v>
      </c>
    </row>
    <row r="255" spans="1:6" ht="10.5" customHeight="1">
      <c r="A255" s="343" t="s">
        <v>362</v>
      </c>
      <c r="B255" s="331"/>
      <c r="C255" s="235">
        <v>200000</v>
      </c>
      <c r="D255" s="235">
        <v>200000</v>
      </c>
      <c r="E255" s="235">
        <v>2045.63</v>
      </c>
      <c r="F255" s="236">
        <v>1.02</v>
      </c>
    </row>
    <row r="256" spans="1:6" ht="10.5" customHeight="1">
      <c r="A256" s="141" t="s">
        <v>177</v>
      </c>
      <c r="B256" s="141" t="s">
        <v>67</v>
      </c>
      <c r="C256" s="243">
        <v>200000</v>
      </c>
      <c r="D256" s="243">
        <v>200000</v>
      </c>
      <c r="E256" s="243">
        <v>2045.63</v>
      </c>
      <c r="F256" s="244">
        <v>1.02</v>
      </c>
    </row>
    <row r="257" spans="1:6" ht="10.5" customHeight="1">
      <c r="A257" s="219" t="s">
        <v>178</v>
      </c>
      <c r="B257" s="219" t="s">
        <v>67</v>
      </c>
      <c r="C257" s="118" t="s">
        <v>115</v>
      </c>
      <c r="D257" s="118" t="s">
        <v>115</v>
      </c>
      <c r="E257" s="118">
        <v>2045.63</v>
      </c>
      <c r="F257" s="245" t="s">
        <v>115</v>
      </c>
    </row>
    <row r="258" spans="1:6" ht="10.5" customHeight="1">
      <c r="A258" s="240" t="s">
        <v>1401</v>
      </c>
      <c r="B258" s="240" t="s">
        <v>1402</v>
      </c>
      <c r="C258" s="241">
        <v>200000</v>
      </c>
      <c r="D258" s="241">
        <v>200000</v>
      </c>
      <c r="E258" s="241">
        <v>0</v>
      </c>
      <c r="F258" s="242">
        <v>0</v>
      </c>
    </row>
    <row r="259" spans="1:6" ht="10.5" customHeight="1">
      <c r="A259" s="343" t="s">
        <v>361</v>
      </c>
      <c r="B259" s="331"/>
      <c r="C259" s="235">
        <v>200000</v>
      </c>
      <c r="D259" s="235">
        <v>200000</v>
      </c>
      <c r="E259" s="235">
        <v>0</v>
      </c>
      <c r="F259" s="236">
        <v>0</v>
      </c>
    </row>
    <row r="260" spans="1:6" ht="10.5" customHeight="1">
      <c r="A260" s="343" t="s">
        <v>362</v>
      </c>
      <c r="B260" s="331"/>
      <c r="C260" s="235">
        <v>200000</v>
      </c>
      <c r="D260" s="235">
        <v>200000</v>
      </c>
      <c r="E260" s="235">
        <v>0</v>
      </c>
      <c r="F260" s="236">
        <v>0</v>
      </c>
    </row>
    <row r="261" spans="1:6" ht="10.5" customHeight="1">
      <c r="A261" s="141" t="s">
        <v>177</v>
      </c>
      <c r="B261" s="141" t="s">
        <v>67</v>
      </c>
      <c r="C261" s="243">
        <v>200000</v>
      </c>
      <c r="D261" s="243">
        <v>200000</v>
      </c>
      <c r="E261" s="243">
        <v>0</v>
      </c>
      <c r="F261" s="244">
        <v>0</v>
      </c>
    </row>
    <row r="262" spans="1:6" ht="10.5" customHeight="1">
      <c r="A262" s="240" t="s">
        <v>1403</v>
      </c>
      <c r="B262" s="240" t="s">
        <v>1404</v>
      </c>
      <c r="C262" s="241">
        <v>60000</v>
      </c>
      <c r="D262" s="241">
        <v>60000</v>
      </c>
      <c r="E262" s="241">
        <v>0</v>
      </c>
      <c r="F262" s="242">
        <v>0</v>
      </c>
    </row>
    <row r="263" spans="1:6" ht="10.5" customHeight="1">
      <c r="A263" s="343" t="s">
        <v>359</v>
      </c>
      <c r="B263" s="331"/>
      <c r="C263" s="235">
        <v>30000</v>
      </c>
      <c r="D263" s="235">
        <v>30000</v>
      </c>
      <c r="E263" s="235">
        <v>0</v>
      </c>
      <c r="F263" s="236">
        <v>0</v>
      </c>
    </row>
    <row r="264" spans="1:6" ht="10.5" customHeight="1">
      <c r="A264" s="343" t="s">
        <v>360</v>
      </c>
      <c r="B264" s="331"/>
      <c r="C264" s="235">
        <v>30000</v>
      </c>
      <c r="D264" s="235">
        <v>30000</v>
      </c>
      <c r="E264" s="235">
        <v>0</v>
      </c>
      <c r="F264" s="236">
        <v>0</v>
      </c>
    </row>
    <row r="265" spans="1:6" ht="10.5" customHeight="1">
      <c r="A265" s="141" t="s">
        <v>177</v>
      </c>
      <c r="B265" s="141" t="s">
        <v>67</v>
      </c>
      <c r="C265" s="243">
        <v>30000</v>
      </c>
      <c r="D265" s="243">
        <v>30000</v>
      </c>
      <c r="E265" s="243">
        <v>0</v>
      </c>
      <c r="F265" s="244">
        <v>0</v>
      </c>
    </row>
    <row r="266" spans="1:6" ht="10.5" customHeight="1">
      <c r="A266" s="219" t="s">
        <v>178</v>
      </c>
      <c r="B266" s="219" t="s">
        <v>67</v>
      </c>
      <c r="C266" s="118" t="s">
        <v>115</v>
      </c>
      <c r="D266" s="118" t="s">
        <v>115</v>
      </c>
      <c r="E266" s="118">
        <v>0</v>
      </c>
      <c r="F266" s="245" t="s">
        <v>115</v>
      </c>
    </row>
    <row r="267" spans="1:6" ht="10.5" customHeight="1">
      <c r="A267" s="343" t="s">
        <v>371</v>
      </c>
      <c r="B267" s="331"/>
      <c r="C267" s="235">
        <v>10000</v>
      </c>
      <c r="D267" s="235">
        <v>10000</v>
      </c>
      <c r="E267" s="235">
        <v>0</v>
      </c>
      <c r="F267" s="236">
        <v>0</v>
      </c>
    </row>
    <row r="268" spans="1:6" ht="10.5" customHeight="1">
      <c r="A268" s="343" t="s">
        <v>484</v>
      </c>
      <c r="B268" s="331"/>
      <c r="C268" s="235">
        <v>10000</v>
      </c>
      <c r="D268" s="235">
        <v>10000</v>
      </c>
      <c r="E268" s="235">
        <v>0</v>
      </c>
      <c r="F268" s="236">
        <v>0</v>
      </c>
    </row>
    <row r="269" spans="1:6" ht="10.5" customHeight="1">
      <c r="A269" s="141" t="s">
        <v>177</v>
      </c>
      <c r="B269" s="141" t="s">
        <v>67</v>
      </c>
      <c r="C269" s="243">
        <v>10000</v>
      </c>
      <c r="D269" s="243">
        <v>10000</v>
      </c>
      <c r="E269" s="243">
        <v>0</v>
      </c>
      <c r="F269" s="244">
        <v>0</v>
      </c>
    </row>
    <row r="270" spans="1:6" ht="10.5" customHeight="1">
      <c r="A270" s="343" t="s">
        <v>373</v>
      </c>
      <c r="B270" s="331"/>
      <c r="C270" s="235">
        <v>20000</v>
      </c>
      <c r="D270" s="235">
        <v>20000</v>
      </c>
      <c r="E270" s="235">
        <v>0</v>
      </c>
      <c r="F270" s="236">
        <v>0</v>
      </c>
    </row>
    <row r="271" spans="1:6" ht="10.5" customHeight="1">
      <c r="A271" s="343" t="s">
        <v>375</v>
      </c>
      <c r="B271" s="331"/>
      <c r="C271" s="235">
        <v>20000</v>
      </c>
      <c r="D271" s="235">
        <v>20000</v>
      </c>
      <c r="E271" s="235">
        <v>0</v>
      </c>
      <c r="F271" s="236">
        <v>0</v>
      </c>
    </row>
    <row r="272" spans="1:6" ht="10.5" customHeight="1">
      <c r="A272" s="141" t="s">
        <v>177</v>
      </c>
      <c r="B272" s="141" t="s">
        <v>67</v>
      </c>
      <c r="C272" s="243">
        <v>20000</v>
      </c>
      <c r="D272" s="243">
        <v>20000</v>
      </c>
      <c r="E272" s="243">
        <v>0</v>
      </c>
      <c r="F272" s="244">
        <v>0</v>
      </c>
    </row>
    <row r="273" spans="1:6" ht="10.5" customHeight="1">
      <c r="A273" s="240" t="s">
        <v>1405</v>
      </c>
      <c r="B273" s="240" t="s">
        <v>1406</v>
      </c>
      <c r="C273" s="241">
        <v>100000</v>
      </c>
      <c r="D273" s="241">
        <v>100000</v>
      </c>
      <c r="E273" s="241">
        <v>0</v>
      </c>
      <c r="F273" s="242">
        <v>0</v>
      </c>
    </row>
    <row r="274" spans="1:6" ht="10.5" customHeight="1">
      <c r="A274" s="343" t="s">
        <v>361</v>
      </c>
      <c r="B274" s="331"/>
      <c r="C274" s="235">
        <v>100000</v>
      </c>
      <c r="D274" s="235">
        <v>100000</v>
      </c>
      <c r="E274" s="235">
        <v>0</v>
      </c>
      <c r="F274" s="236">
        <v>0</v>
      </c>
    </row>
    <row r="275" spans="1:6" ht="10.5" customHeight="1">
      <c r="A275" s="343" t="s">
        <v>362</v>
      </c>
      <c r="B275" s="331"/>
      <c r="C275" s="235">
        <v>100000</v>
      </c>
      <c r="D275" s="235">
        <v>100000</v>
      </c>
      <c r="E275" s="235">
        <v>0</v>
      </c>
      <c r="F275" s="236">
        <v>0</v>
      </c>
    </row>
    <row r="276" spans="1:6" ht="10.5" customHeight="1">
      <c r="A276" s="141" t="s">
        <v>177</v>
      </c>
      <c r="B276" s="141" t="s">
        <v>67</v>
      </c>
      <c r="C276" s="243">
        <v>100000</v>
      </c>
      <c r="D276" s="243">
        <v>100000</v>
      </c>
      <c r="E276" s="243">
        <v>0</v>
      </c>
      <c r="F276" s="244">
        <v>0</v>
      </c>
    </row>
    <row r="277" spans="1:6" ht="10.5" customHeight="1">
      <c r="A277" s="240" t="s">
        <v>1407</v>
      </c>
      <c r="B277" s="240" t="s">
        <v>1408</v>
      </c>
      <c r="C277" s="241">
        <v>300000</v>
      </c>
      <c r="D277" s="241">
        <v>300000</v>
      </c>
      <c r="E277" s="241">
        <v>0</v>
      </c>
      <c r="F277" s="242">
        <v>0</v>
      </c>
    </row>
    <row r="278" spans="1:6" ht="10.5" customHeight="1">
      <c r="A278" s="343" t="s">
        <v>361</v>
      </c>
      <c r="B278" s="331"/>
      <c r="C278" s="235">
        <v>100000</v>
      </c>
      <c r="D278" s="235">
        <v>100000</v>
      </c>
      <c r="E278" s="235">
        <v>0</v>
      </c>
      <c r="F278" s="236">
        <v>0</v>
      </c>
    </row>
    <row r="279" spans="1:6" ht="10.5" customHeight="1">
      <c r="A279" s="343" t="s">
        <v>362</v>
      </c>
      <c r="B279" s="331"/>
      <c r="C279" s="235">
        <v>100000</v>
      </c>
      <c r="D279" s="235">
        <v>100000</v>
      </c>
      <c r="E279" s="235">
        <v>0</v>
      </c>
      <c r="F279" s="236">
        <v>0</v>
      </c>
    </row>
    <row r="280" spans="1:6" ht="10.5" customHeight="1">
      <c r="A280" s="141" t="s">
        <v>177</v>
      </c>
      <c r="B280" s="141" t="s">
        <v>67</v>
      </c>
      <c r="C280" s="243">
        <v>100000</v>
      </c>
      <c r="D280" s="243">
        <v>100000</v>
      </c>
      <c r="E280" s="243">
        <v>0</v>
      </c>
      <c r="F280" s="244">
        <v>0</v>
      </c>
    </row>
    <row r="281" spans="1:6" ht="10.5" customHeight="1">
      <c r="A281" s="343" t="s">
        <v>368</v>
      </c>
      <c r="B281" s="331"/>
      <c r="C281" s="235">
        <v>200000</v>
      </c>
      <c r="D281" s="235">
        <v>200000</v>
      </c>
      <c r="E281" s="235">
        <v>0</v>
      </c>
      <c r="F281" s="236">
        <v>0</v>
      </c>
    </row>
    <row r="282" spans="1:6" ht="10.5" customHeight="1">
      <c r="A282" s="343" t="s">
        <v>483</v>
      </c>
      <c r="B282" s="331"/>
      <c r="C282" s="235">
        <v>200000</v>
      </c>
      <c r="D282" s="235">
        <v>200000</v>
      </c>
      <c r="E282" s="235">
        <v>0</v>
      </c>
      <c r="F282" s="236">
        <v>0</v>
      </c>
    </row>
    <row r="283" spans="1:6" ht="10.5" customHeight="1">
      <c r="A283" s="343" t="s">
        <v>1059</v>
      </c>
      <c r="B283" s="331"/>
      <c r="C283" s="235">
        <v>200000</v>
      </c>
      <c r="D283" s="235">
        <v>200000</v>
      </c>
      <c r="E283" s="235">
        <v>0</v>
      </c>
      <c r="F283" s="236">
        <v>0</v>
      </c>
    </row>
    <row r="284" spans="1:6" ht="10.5" customHeight="1">
      <c r="A284" s="141" t="s">
        <v>177</v>
      </c>
      <c r="B284" s="141" t="s">
        <v>67</v>
      </c>
      <c r="C284" s="243">
        <v>200000</v>
      </c>
      <c r="D284" s="243">
        <v>200000</v>
      </c>
      <c r="E284" s="243">
        <v>0</v>
      </c>
      <c r="F284" s="244">
        <v>0</v>
      </c>
    </row>
    <row r="285" spans="1:6" ht="10.5" customHeight="1">
      <c r="A285" s="237" t="s">
        <v>1409</v>
      </c>
      <c r="B285" s="237" t="s">
        <v>1410</v>
      </c>
      <c r="C285" s="238">
        <v>849000</v>
      </c>
      <c r="D285" s="238">
        <v>849000</v>
      </c>
      <c r="E285" s="238">
        <v>432896.89</v>
      </c>
      <c r="F285" s="239">
        <v>50.99</v>
      </c>
    </row>
    <row r="286" spans="1:6" ht="10.5" customHeight="1">
      <c r="A286" s="240" t="s">
        <v>1358</v>
      </c>
      <c r="B286" s="240" t="s">
        <v>1411</v>
      </c>
      <c r="C286" s="241">
        <v>195000</v>
      </c>
      <c r="D286" s="241">
        <v>195000</v>
      </c>
      <c r="E286" s="241">
        <v>108363.89</v>
      </c>
      <c r="F286" s="242">
        <v>55.57</v>
      </c>
    </row>
    <row r="287" spans="1:6" ht="10.5" customHeight="1">
      <c r="A287" s="343" t="s">
        <v>359</v>
      </c>
      <c r="B287" s="331"/>
      <c r="C287" s="235">
        <v>195000</v>
      </c>
      <c r="D287" s="235">
        <v>195000</v>
      </c>
      <c r="E287" s="235">
        <v>108363.89</v>
      </c>
      <c r="F287" s="236">
        <v>55.57</v>
      </c>
    </row>
    <row r="288" spans="1:6" ht="10.5" customHeight="1">
      <c r="A288" s="343" t="s">
        <v>360</v>
      </c>
      <c r="B288" s="331"/>
      <c r="C288" s="235">
        <v>195000</v>
      </c>
      <c r="D288" s="235">
        <v>195000</v>
      </c>
      <c r="E288" s="235">
        <v>108363.89</v>
      </c>
      <c r="F288" s="236">
        <v>55.57</v>
      </c>
    </row>
    <row r="289" spans="1:6" ht="10.5" customHeight="1">
      <c r="A289" s="141" t="s">
        <v>158</v>
      </c>
      <c r="B289" s="141" t="s">
        <v>48</v>
      </c>
      <c r="C289" s="243">
        <v>195000</v>
      </c>
      <c r="D289" s="243">
        <v>195000</v>
      </c>
      <c r="E289" s="243">
        <v>108363.89</v>
      </c>
      <c r="F289" s="244">
        <v>55.57</v>
      </c>
    </row>
    <row r="290" spans="1:6" ht="10.5" customHeight="1">
      <c r="A290" s="219" t="s">
        <v>159</v>
      </c>
      <c r="B290" s="219" t="s">
        <v>49</v>
      </c>
      <c r="C290" s="118" t="s">
        <v>115</v>
      </c>
      <c r="D290" s="118" t="s">
        <v>115</v>
      </c>
      <c r="E290" s="118">
        <v>108363.89</v>
      </c>
      <c r="F290" s="245" t="s">
        <v>115</v>
      </c>
    </row>
    <row r="291" spans="1:6" ht="10.5" customHeight="1">
      <c r="A291" s="240" t="s">
        <v>1360</v>
      </c>
      <c r="B291" s="240" t="s">
        <v>1412</v>
      </c>
      <c r="C291" s="241">
        <v>27000</v>
      </c>
      <c r="D291" s="241">
        <v>27000</v>
      </c>
      <c r="E291" s="241">
        <v>24758</v>
      </c>
      <c r="F291" s="242">
        <v>91.7</v>
      </c>
    </row>
    <row r="292" spans="1:6" ht="10.5" customHeight="1">
      <c r="A292" s="343" t="s">
        <v>359</v>
      </c>
      <c r="B292" s="331"/>
      <c r="C292" s="235">
        <v>27000</v>
      </c>
      <c r="D292" s="235">
        <v>27000</v>
      </c>
      <c r="E292" s="235">
        <v>24758</v>
      </c>
      <c r="F292" s="236">
        <v>91.7</v>
      </c>
    </row>
    <row r="293" spans="1:6" ht="10.5" customHeight="1">
      <c r="A293" s="343" t="s">
        <v>360</v>
      </c>
      <c r="B293" s="331"/>
      <c r="C293" s="235">
        <v>27000</v>
      </c>
      <c r="D293" s="235">
        <v>27000</v>
      </c>
      <c r="E293" s="235">
        <v>24758</v>
      </c>
      <c r="F293" s="236">
        <v>91.7</v>
      </c>
    </row>
    <row r="294" spans="1:6" ht="10.5" customHeight="1">
      <c r="A294" s="141" t="s">
        <v>131</v>
      </c>
      <c r="B294" s="141" t="s">
        <v>20</v>
      </c>
      <c r="C294" s="243">
        <v>0</v>
      </c>
      <c r="D294" s="243">
        <v>0</v>
      </c>
      <c r="E294" s="243">
        <v>1008</v>
      </c>
      <c r="F294" s="244" t="s">
        <v>115</v>
      </c>
    </row>
    <row r="295" spans="1:6" ht="10.5" customHeight="1">
      <c r="A295" s="219" t="s">
        <v>132</v>
      </c>
      <c r="B295" s="219" t="s">
        <v>21</v>
      </c>
      <c r="C295" s="118" t="s">
        <v>115</v>
      </c>
      <c r="D295" s="118" t="s">
        <v>115</v>
      </c>
      <c r="E295" s="118">
        <v>1008</v>
      </c>
      <c r="F295" s="245" t="s">
        <v>115</v>
      </c>
    </row>
    <row r="296" spans="1:6" ht="10.5" customHeight="1">
      <c r="A296" s="141" t="s">
        <v>138</v>
      </c>
      <c r="B296" s="141" t="s">
        <v>27</v>
      </c>
      <c r="C296" s="243">
        <v>27000</v>
      </c>
      <c r="D296" s="243">
        <v>27000</v>
      </c>
      <c r="E296" s="243">
        <v>23750</v>
      </c>
      <c r="F296" s="244">
        <v>87.96</v>
      </c>
    </row>
    <row r="297" spans="1:6" ht="10.5" customHeight="1">
      <c r="A297" s="219" t="s">
        <v>145</v>
      </c>
      <c r="B297" s="219" t="s">
        <v>33</v>
      </c>
      <c r="C297" s="118" t="s">
        <v>115</v>
      </c>
      <c r="D297" s="118" t="s">
        <v>115</v>
      </c>
      <c r="E297" s="118">
        <v>21750</v>
      </c>
      <c r="F297" s="245" t="s">
        <v>115</v>
      </c>
    </row>
    <row r="298" spans="1:6" ht="10.5" customHeight="1">
      <c r="A298" s="219" t="s">
        <v>147</v>
      </c>
      <c r="B298" s="219" t="s">
        <v>35</v>
      </c>
      <c r="C298" s="118" t="s">
        <v>115</v>
      </c>
      <c r="D298" s="118" t="s">
        <v>115</v>
      </c>
      <c r="E298" s="118">
        <v>2000</v>
      </c>
      <c r="F298" s="245" t="s">
        <v>115</v>
      </c>
    </row>
    <row r="299" spans="1:6" ht="10.5" customHeight="1">
      <c r="A299" s="240" t="s">
        <v>1375</v>
      </c>
      <c r="B299" s="240" t="s">
        <v>1413</v>
      </c>
      <c r="C299" s="241">
        <v>5000</v>
      </c>
      <c r="D299" s="241">
        <v>5000</v>
      </c>
      <c r="E299" s="241">
        <v>0</v>
      </c>
      <c r="F299" s="242">
        <v>0</v>
      </c>
    </row>
    <row r="300" spans="1:6" ht="10.5" customHeight="1">
      <c r="A300" s="343" t="s">
        <v>359</v>
      </c>
      <c r="B300" s="331"/>
      <c r="C300" s="235">
        <v>5000</v>
      </c>
      <c r="D300" s="235">
        <v>5000</v>
      </c>
      <c r="E300" s="235">
        <v>0</v>
      </c>
      <c r="F300" s="236">
        <v>0</v>
      </c>
    </row>
    <row r="301" spans="1:6" ht="10.5" customHeight="1">
      <c r="A301" s="343" t="s">
        <v>360</v>
      </c>
      <c r="B301" s="331"/>
      <c r="C301" s="235">
        <v>5000</v>
      </c>
      <c r="D301" s="235">
        <v>5000</v>
      </c>
      <c r="E301" s="235">
        <v>0</v>
      </c>
      <c r="F301" s="236">
        <v>0</v>
      </c>
    </row>
    <row r="302" spans="1:6" ht="10.5" customHeight="1">
      <c r="A302" s="141" t="s">
        <v>163</v>
      </c>
      <c r="B302" s="141" t="s">
        <v>6</v>
      </c>
      <c r="C302" s="243">
        <v>5000</v>
      </c>
      <c r="D302" s="243">
        <v>5000</v>
      </c>
      <c r="E302" s="243">
        <v>0</v>
      </c>
      <c r="F302" s="244">
        <v>0</v>
      </c>
    </row>
    <row r="303" spans="1:6" ht="10.5" customHeight="1">
      <c r="A303" s="240" t="s">
        <v>1377</v>
      </c>
      <c r="B303" s="240" t="s">
        <v>1414</v>
      </c>
      <c r="C303" s="241">
        <v>584000</v>
      </c>
      <c r="D303" s="241">
        <v>584000</v>
      </c>
      <c r="E303" s="241">
        <v>298000</v>
      </c>
      <c r="F303" s="242">
        <v>51.03</v>
      </c>
    </row>
    <row r="304" spans="1:6" ht="10.5" customHeight="1">
      <c r="A304" s="343" t="s">
        <v>359</v>
      </c>
      <c r="B304" s="331"/>
      <c r="C304" s="235">
        <v>584000</v>
      </c>
      <c r="D304" s="235">
        <v>584000</v>
      </c>
      <c r="E304" s="235">
        <v>298000</v>
      </c>
      <c r="F304" s="236">
        <v>51.03</v>
      </c>
    </row>
    <row r="305" spans="1:6" ht="10.5" customHeight="1">
      <c r="A305" s="343" t="s">
        <v>360</v>
      </c>
      <c r="B305" s="331"/>
      <c r="C305" s="235">
        <v>584000</v>
      </c>
      <c r="D305" s="235">
        <v>584000</v>
      </c>
      <c r="E305" s="235">
        <v>298000</v>
      </c>
      <c r="F305" s="236">
        <v>51.03</v>
      </c>
    </row>
    <row r="306" spans="1:6" ht="10.5" customHeight="1">
      <c r="A306" s="141" t="s">
        <v>163</v>
      </c>
      <c r="B306" s="141" t="s">
        <v>6</v>
      </c>
      <c r="C306" s="243">
        <v>584000</v>
      </c>
      <c r="D306" s="243">
        <v>584000</v>
      </c>
      <c r="E306" s="243">
        <v>298000</v>
      </c>
      <c r="F306" s="244">
        <v>51.03</v>
      </c>
    </row>
    <row r="307" spans="1:6" ht="10.5" customHeight="1">
      <c r="A307" s="219" t="s">
        <v>164</v>
      </c>
      <c r="B307" s="219" t="s">
        <v>55</v>
      </c>
      <c r="C307" s="118" t="s">
        <v>115</v>
      </c>
      <c r="D307" s="118" t="s">
        <v>115</v>
      </c>
      <c r="E307" s="118">
        <v>298000</v>
      </c>
      <c r="F307" s="245" t="s">
        <v>115</v>
      </c>
    </row>
    <row r="308" spans="1:6" ht="10.5" customHeight="1">
      <c r="A308" s="240" t="s">
        <v>1381</v>
      </c>
      <c r="B308" s="240" t="s">
        <v>1415</v>
      </c>
      <c r="C308" s="241">
        <v>30000</v>
      </c>
      <c r="D308" s="241">
        <v>30000</v>
      </c>
      <c r="E308" s="241">
        <v>0</v>
      </c>
      <c r="F308" s="242">
        <v>0</v>
      </c>
    </row>
    <row r="309" spans="1:6" ht="10.5" customHeight="1">
      <c r="A309" s="343" t="s">
        <v>359</v>
      </c>
      <c r="B309" s="331"/>
      <c r="C309" s="235">
        <v>30000</v>
      </c>
      <c r="D309" s="235">
        <v>30000</v>
      </c>
      <c r="E309" s="235">
        <v>0</v>
      </c>
      <c r="F309" s="236">
        <v>0</v>
      </c>
    </row>
    <row r="310" spans="1:6" ht="10.5" customHeight="1">
      <c r="A310" s="343" t="s">
        <v>360</v>
      </c>
      <c r="B310" s="331"/>
      <c r="C310" s="235">
        <v>30000</v>
      </c>
      <c r="D310" s="235">
        <v>30000</v>
      </c>
      <c r="E310" s="235">
        <v>0</v>
      </c>
      <c r="F310" s="236">
        <v>0</v>
      </c>
    </row>
    <row r="311" spans="1:6" ht="10.5" customHeight="1">
      <c r="A311" s="141" t="s">
        <v>171</v>
      </c>
      <c r="B311" s="141" t="s">
        <v>61</v>
      </c>
      <c r="C311" s="243">
        <v>30000</v>
      </c>
      <c r="D311" s="243">
        <v>30000</v>
      </c>
      <c r="E311" s="243">
        <v>0</v>
      </c>
      <c r="F311" s="244">
        <v>0</v>
      </c>
    </row>
    <row r="312" spans="1:6" ht="10.5" customHeight="1">
      <c r="A312" s="240" t="s">
        <v>1383</v>
      </c>
      <c r="B312" s="240" t="s">
        <v>1416</v>
      </c>
      <c r="C312" s="241">
        <v>6000</v>
      </c>
      <c r="D312" s="241">
        <v>6000</v>
      </c>
      <c r="E312" s="241">
        <v>1775</v>
      </c>
      <c r="F312" s="242">
        <v>29.58</v>
      </c>
    </row>
    <row r="313" spans="1:6" ht="10.5" customHeight="1">
      <c r="A313" s="343" t="s">
        <v>359</v>
      </c>
      <c r="B313" s="331"/>
      <c r="C313" s="235">
        <v>6000</v>
      </c>
      <c r="D313" s="235">
        <v>6000</v>
      </c>
      <c r="E313" s="235">
        <v>1775</v>
      </c>
      <c r="F313" s="236">
        <v>29.58</v>
      </c>
    </row>
    <row r="314" spans="1:6" ht="10.5" customHeight="1">
      <c r="A314" s="343" t="s">
        <v>360</v>
      </c>
      <c r="B314" s="331"/>
      <c r="C314" s="235">
        <v>6000</v>
      </c>
      <c r="D314" s="235">
        <v>6000</v>
      </c>
      <c r="E314" s="235">
        <v>1775</v>
      </c>
      <c r="F314" s="236">
        <v>29.58</v>
      </c>
    </row>
    <row r="315" spans="1:6" ht="10.5" customHeight="1">
      <c r="A315" s="141" t="s">
        <v>131</v>
      </c>
      <c r="B315" s="141" t="s">
        <v>20</v>
      </c>
      <c r="C315" s="243">
        <v>1000</v>
      </c>
      <c r="D315" s="243">
        <v>1000</v>
      </c>
      <c r="E315" s="243">
        <v>1775</v>
      </c>
      <c r="F315" s="244">
        <v>177.5</v>
      </c>
    </row>
    <row r="316" spans="1:6" ht="10.5" customHeight="1">
      <c r="A316" s="219" t="s">
        <v>133</v>
      </c>
      <c r="B316" s="219" t="s">
        <v>22</v>
      </c>
      <c r="C316" s="118" t="s">
        <v>115</v>
      </c>
      <c r="D316" s="118" t="s">
        <v>115</v>
      </c>
      <c r="E316" s="118">
        <v>1775</v>
      </c>
      <c r="F316" s="245" t="s">
        <v>115</v>
      </c>
    </row>
    <row r="317" spans="1:6" ht="10.5" customHeight="1">
      <c r="A317" s="141" t="s">
        <v>138</v>
      </c>
      <c r="B317" s="141" t="s">
        <v>27</v>
      </c>
      <c r="C317" s="243">
        <v>5000</v>
      </c>
      <c r="D317" s="243">
        <v>5000</v>
      </c>
      <c r="E317" s="243">
        <v>0</v>
      </c>
      <c r="F317" s="244">
        <v>0</v>
      </c>
    </row>
    <row r="318" spans="1:6" ht="10.5" customHeight="1">
      <c r="A318" s="240" t="s">
        <v>1362</v>
      </c>
      <c r="B318" s="240" t="s">
        <v>1417</v>
      </c>
      <c r="C318" s="241">
        <v>2000</v>
      </c>
      <c r="D318" s="241">
        <v>2000</v>
      </c>
      <c r="E318" s="241">
        <v>0</v>
      </c>
      <c r="F318" s="242">
        <v>0</v>
      </c>
    </row>
    <row r="319" spans="1:6" ht="10.5" customHeight="1">
      <c r="A319" s="343" t="s">
        <v>359</v>
      </c>
      <c r="B319" s="331"/>
      <c r="C319" s="235">
        <v>2000</v>
      </c>
      <c r="D319" s="235">
        <v>2000</v>
      </c>
      <c r="E319" s="235">
        <v>0</v>
      </c>
      <c r="F319" s="236">
        <v>0</v>
      </c>
    </row>
    <row r="320" spans="1:6" ht="10.5" customHeight="1">
      <c r="A320" s="343" t="s">
        <v>360</v>
      </c>
      <c r="B320" s="331"/>
      <c r="C320" s="235">
        <v>2000</v>
      </c>
      <c r="D320" s="235">
        <v>2000</v>
      </c>
      <c r="E320" s="235">
        <v>0</v>
      </c>
      <c r="F320" s="236">
        <v>0</v>
      </c>
    </row>
    <row r="321" spans="1:6" ht="10.5" customHeight="1">
      <c r="A321" s="141" t="s">
        <v>157</v>
      </c>
      <c r="B321" s="141" t="s">
        <v>47</v>
      </c>
      <c r="C321" s="243">
        <v>2000</v>
      </c>
      <c r="D321" s="243">
        <v>2000</v>
      </c>
      <c r="E321" s="243">
        <v>0</v>
      </c>
      <c r="F321" s="244">
        <v>0</v>
      </c>
    </row>
    <row r="322" spans="1:6" ht="10.5" customHeight="1">
      <c r="A322" s="237" t="s">
        <v>1418</v>
      </c>
      <c r="B322" s="237" t="s">
        <v>1419</v>
      </c>
      <c r="C322" s="238">
        <v>1290000</v>
      </c>
      <c r="D322" s="238">
        <v>1290000</v>
      </c>
      <c r="E322" s="238">
        <v>231847.68</v>
      </c>
      <c r="F322" s="239">
        <v>17.97</v>
      </c>
    </row>
    <row r="323" spans="1:6" ht="10.5" customHeight="1">
      <c r="A323" s="240" t="s">
        <v>1358</v>
      </c>
      <c r="B323" s="240" t="s">
        <v>1420</v>
      </c>
      <c r="C323" s="241">
        <v>200000</v>
      </c>
      <c r="D323" s="241">
        <v>200000</v>
      </c>
      <c r="E323" s="241">
        <v>93350</v>
      </c>
      <c r="F323" s="242">
        <v>46.68</v>
      </c>
    </row>
    <row r="324" spans="1:6" ht="10.5" customHeight="1">
      <c r="A324" s="343" t="s">
        <v>359</v>
      </c>
      <c r="B324" s="331"/>
      <c r="C324" s="235">
        <v>200000</v>
      </c>
      <c r="D324" s="235">
        <v>200000</v>
      </c>
      <c r="E324" s="235">
        <v>93350</v>
      </c>
      <c r="F324" s="236">
        <v>46.68</v>
      </c>
    </row>
    <row r="325" spans="1:6" ht="10.5" customHeight="1">
      <c r="A325" s="343" t="s">
        <v>360</v>
      </c>
      <c r="B325" s="331"/>
      <c r="C325" s="235">
        <v>200000</v>
      </c>
      <c r="D325" s="235">
        <v>200000</v>
      </c>
      <c r="E325" s="235">
        <v>93350</v>
      </c>
      <c r="F325" s="236">
        <v>46.68</v>
      </c>
    </row>
    <row r="326" spans="1:6" ht="10.5" customHeight="1">
      <c r="A326" s="141" t="s">
        <v>163</v>
      </c>
      <c r="B326" s="141" t="s">
        <v>6</v>
      </c>
      <c r="C326" s="243">
        <v>200000</v>
      </c>
      <c r="D326" s="243">
        <v>200000</v>
      </c>
      <c r="E326" s="243">
        <v>93350</v>
      </c>
      <c r="F326" s="244">
        <v>46.68</v>
      </c>
    </row>
    <row r="327" spans="1:6" ht="10.5" customHeight="1">
      <c r="A327" s="219" t="s">
        <v>164</v>
      </c>
      <c r="B327" s="219" t="s">
        <v>55</v>
      </c>
      <c r="C327" s="118" t="s">
        <v>115</v>
      </c>
      <c r="D327" s="118" t="s">
        <v>115</v>
      </c>
      <c r="E327" s="118">
        <v>93350</v>
      </c>
      <c r="F327" s="245" t="s">
        <v>115</v>
      </c>
    </row>
    <row r="328" spans="1:6" ht="10.5" customHeight="1">
      <c r="A328" s="240" t="s">
        <v>1360</v>
      </c>
      <c r="B328" s="240" t="s">
        <v>1421</v>
      </c>
      <c r="C328" s="241">
        <v>50000</v>
      </c>
      <c r="D328" s="241">
        <v>50000</v>
      </c>
      <c r="E328" s="241">
        <v>0</v>
      </c>
      <c r="F328" s="242">
        <v>0</v>
      </c>
    </row>
    <row r="329" spans="1:6" ht="10.5" customHeight="1">
      <c r="A329" s="343" t="s">
        <v>359</v>
      </c>
      <c r="B329" s="331"/>
      <c r="C329" s="235">
        <v>50000</v>
      </c>
      <c r="D329" s="235">
        <v>50000</v>
      </c>
      <c r="E329" s="235">
        <v>0</v>
      </c>
      <c r="F329" s="236">
        <v>0</v>
      </c>
    </row>
    <row r="330" spans="1:6" ht="10.5" customHeight="1">
      <c r="A330" s="343" t="s">
        <v>360</v>
      </c>
      <c r="B330" s="331"/>
      <c r="C330" s="235">
        <v>50000</v>
      </c>
      <c r="D330" s="235">
        <v>50000</v>
      </c>
      <c r="E330" s="235">
        <v>0</v>
      </c>
      <c r="F330" s="236">
        <v>0</v>
      </c>
    </row>
    <row r="331" spans="1:6" ht="10.5" customHeight="1">
      <c r="A331" s="141" t="s">
        <v>138</v>
      </c>
      <c r="B331" s="141" t="s">
        <v>27</v>
      </c>
      <c r="C331" s="243">
        <v>25000</v>
      </c>
      <c r="D331" s="243">
        <v>25000</v>
      </c>
      <c r="E331" s="243">
        <v>0</v>
      </c>
      <c r="F331" s="244">
        <v>0</v>
      </c>
    </row>
    <row r="332" spans="1:6" ht="10.5" customHeight="1">
      <c r="A332" s="141" t="s">
        <v>163</v>
      </c>
      <c r="B332" s="141" t="s">
        <v>6</v>
      </c>
      <c r="C332" s="243">
        <v>25000</v>
      </c>
      <c r="D332" s="243">
        <v>25000</v>
      </c>
      <c r="E332" s="243">
        <v>0</v>
      </c>
      <c r="F332" s="244">
        <v>0</v>
      </c>
    </row>
    <row r="333" spans="1:6" ht="10.5" customHeight="1">
      <c r="A333" s="240" t="s">
        <v>1375</v>
      </c>
      <c r="B333" s="240" t="s">
        <v>1422</v>
      </c>
      <c r="C333" s="241">
        <v>85000</v>
      </c>
      <c r="D333" s="241">
        <v>85000</v>
      </c>
      <c r="E333" s="241">
        <v>40680</v>
      </c>
      <c r="F333" s="242">
        <v>47.86</v>
      </c>
    </row>
    <row r="334" spans="1:6" ht="10.5" customHeight="1">
      <c r="A334" s="343" t="s">
        <v>359</v>
      </c>
      <c r="B334" s="331"/>
      <c r="C334" s="235">
        <v>85000</v>
      </c>
      <c r="D334" s="235">
        <v>85000</v>
      </c>
      <c r="E334" s="235">
        <v>40680</v>
      </c>
      <c r="F334" s="236">
        <v>47.86</v>
      </c>
    </row>
    <row r="335" spans="1:6" ht="10.5" customHeight="1">
      <c r="A335" s="343" t="s">
        <v>360</v>
      </c>
      <c r="B335" s="331"/>
      <c r="C335" s="235">
        <v>85000</v>
      </c>
      <c r="D335" s="235">
        <v>85000</v>
      </c>
      <c r="E335" s="235">
        <v>40680</v>
      </c>
      <c r="F335" s="236">
        <v>47.86</v>
      </c>
    </row>
    <row r="336" spans="1:6" ht="10.5" customHeight="1">
      <c r="A336" s="141" t="s">
        <v>138</v>
      </c>
      <c r="B336" s="141" t="s">
        <v>27</v>
      </c>
      <c r="C336" s="243">
        <v>85000</v>
      </c>
      <c r="D336" s="243">
        <v>85000</v>
      </c>
      <c r="E336" s="243">
        <v>40680</v>
      </c>
      <c r="F336" s="244">
        <v>47.86</v>
      </c>
    </row>
    <row r="337" spans="1:6" ht="10.5" customHeight="1">
      <c r="A337" s="219" t="s">
        <v>140</v>
      </c>
      <c r="B337" s="219" t="s">
        <v>29</v>
      </c>
      <c r="C337" s="118" t="s">
        <v>115</v>
      </c>
      <c r="D337" s="118" t="s">
        <v>115</v>
      </c>
      <c r="E337" s="118">
        <v>40680</v>
      </c>
      <c r="F337" s="245" t="s">
        <v>115</v>
      </c>
    </row>
    <row r="338" spans="1:6" ht="10.5" customHeight="1">
      <c r="A338" s="240" t="s">
        <v>1381</v>
      </c>
      <c r="B338" s="240" t="s">
        <v>1423</v>
      </c>
      <c r="C338" s="241">
        <v>30000</v>
      </c>
      <c r="D338" s="241">
        <v>30000</v>
      </c>
      <c r="E338" s="241">
        <v>9000</v>
      </c>
      <c r="F338" s="242">
        <v>30</v>
      </c>
    </row>
    <row r="339" spans="1:6" ht="10.5" customHeight="1">
      <c r="A339" s="343" t="s">
        <v>361</v>
      </c>
      <c r="B339" s="331"/>
      <c r="C339" s="235">
        <v>30000</v>
      </c>
      <c r="D339" s="235">
        <v>30000</v>
      </c>
      <c r="E339" s="235">
        <v>9000</v>
      </c>
      <c r="F339" s="236">
        <v>30</v>
      </c>
    </row>
    <row r="340" spans="1:6" ht="10.5" customHeight="1">
      <c r="A340" s="343" t="s">
        <v>362</v>
      </c>
      <c r="B340" s="331"/>
      <c r="C340" s="235">
        <v>30000</v>
      </c>
      <c r="D340" s="235">
        <v>30000</v>
      </c>
      <c r="E340" s="235">
        <v>9000</v>
      </c>
      <c r="F340" s="236">
        <v>30</v>
      </c>
    </row>
    <row r="341" spans="1:6" ht="10.5" customHeight="1">
      <c r="A341" s="141" t="s">
        <v>176</v>
      </c>
      <c r="B341" s="141" t="s">
        <v>66</v>
      </c>
      <c r="C341" s="243">
        <v>30000</v>
      </c>
      <c r="D341" s="243">
        <v>30000</v>
      </c>
      <c r="E341" s="243">
        <v>9000</v>
      </c>
      <c r="F341" s="244">
        <v>30</v>
      </c>
    </row>
    <row r="342" spans="1:6" ht="10.5" customHeight="1">
      <c r="A342" s="219" t="s">
        <v>409</v>
      </c>
      <c r="B342" s="219" t="s">
        <v>410</v>
      </c>
      <c r="C342" s="118" t="s">
        <v>115</v>
      </c>
      <c r="D342" s="118" t="s">
        <v>115</v>
      </c>
      <c r="E342" s="118">
        <v>9000</v>
      </c>
      <c r="F342" s="245" t="s">
        <v>115</v>
      </c>
    </row>
    <row r="343" spans="1:6" ht="10.5" customHeight="1">
      <c r="A343" s="240" t="s">
        <v>1397</v>
      </c>
      <c r="B343" s="240" t="s">
        <v>1424</v>
      </c>
      <c r="C343" s="241">
        <v>150000</v>
      </c>
      <c r="D343" s="241">
        <v>150000</v>
      </c>
      <c r="E343" s="241">
        <v>24514.3</v>
      </c>
      <c r="F343" s="242">
        <v>16.34</v>
      </c>
    </row>
    <row r="344" spans="1:6" ht="10.5" customHeight="1">
      <c r="A344" s="343" t="s">
        <v>359</v>
      </c>
      <c r="B344" s="331"/>
      <c r="C344" s="235">
        <v>150000</v>
      </c>
      <c r="D344" s="235">
        <v>150000</v>
      </c>
      <c r="E344" s="235">
        <v>24514.3</v>
      </c>
      <c r="F344" s="236">
        <v>16.34</v>
      </c>
    </row>
    <row r="345" spans="1:6" ht="10.5" customHeight="1">
      <c r="A345" s="343" t="s">
        <v>360</v>
      </c>
      <c r="B345" s="331"/>
      <c r="C345" s="235">
        <v>150000</v>
      </c>
      <c r="D345" s="235">
        <v>150000</v>
      </c>
      <c r="E345" s="235">
        <v>24514.3</v>
      </c>
      <c r="F345" s="236">
        <v>16.34</v>
      </c>
    </row>
    <row r="346" spans="1:6" ht="10.5" customHeight="1">
      <c r="A346" s="141" t="s">
        <v>171</v>
      </c>
      <c r="B346" s="141" t="s">
        <v>61</v>
      </c>
      <c r="C346" s="243">
        <v>150000</v>
      </c>
      <c r="D346" s="243">
        <v>150000</v>
      </c>
      <c r="E346" s="243">
        <v>24514.3</v>
      </c>
      <c r="F346" s="244">
        <v>16.34</v>
      </c>
    </row>
    <row r="347" spans="1:6" ht="10.5" customHeight="1">
      <c r="A347" s="219" t="s">
        <v>413</v>
      </c>
      <c r="B347" s="219" t="s">
        <v>414</v>
      </c>
      <c r="C347" s="118" t="s">
        <v>115</v>
      </c>
      <c r="D347" s="118" t="s">
        <v>115</v>
      </c>
      <c r="E347" s="118">
        <v>24514.3</v>
      </c>
      <c r="F347" s="245" t="s">
        <v>115</v>
      </c>
    </row>
    <row r="348" spans="1:6" ht="10.5" customHeight="1">
      <c r="A348" s="240" t="s">
        <v>1383</v>
      </c>
      <c r="B348" s="240" t="s">
        <v>1425</v>
      </c>
      <c r="C348" s="241">
        <v>100000</v>
      </c>
      <c r="D348" s="241">
        <v>100000</v>
      </c>
      <c r="E348" s="241">
        <v>44983.38</v>
      </c>
      <c r="F348" s="242">
        <v>44.98</v>
      </c>
    </row>
    <row r="349" spans="1:6" ht="10.5" customHeight="1">
      <c r="A349" s="343" t="s">
        <v>359</v>
      </c>
      <c r="B349" s="331"/>
      <c r="C349" s="235">
        <v>100000</v>
      </c>
      <c r="D349" s="235">
        <v>100000</v>
      </c>
      <c r="E349" s="235">
        <v>44983.38</v>
      </c>
      <c r="F349" s="236">
        <v>44.98</v>
      </c>
    </row>
    <row r="350" spans="1:6" ht="10.5" customHeight="1">
      <c r="A350" s="343" t="s">
        <v>360</v>
      </c>
      <c r="B350" s="331"/>
      <c r="C350" s="235">
        <v>100000</v>
      </c>
      <c r="D350" s="235">
        <v>100000</v>
      </c>
      <c r="E350" s="235">
        <v>44983.38</v>
      </c>
      <c r="F350" s="236">
        <v>44.98</v>
      </c>
    </row>
    <row r="351" spans="1:6" ht="10.5" customHeight="1">
      <c r="A351" s="141" t="s">
        <v>156</v>
      </c>
      <c r="B351" s="141" t="s">
        <v>46</v>
      </c>
      <c r="C351" s="243">
        <v>100000</v>
      </c>
      <c r="D351" s="243">
        <v>100000</v>
      </c>
      <c r="E351" s="243">
        <v>44983.38</v>
      </c>
      <c r="F351" s="244">
        <v>44.98</v>
      </c>
    </row>
    <row r="352" spans="1:6" ht="10.5" customHeight="1">
      <c r="A352" s="219" t="s">
        <v>411</v>
      </c>
      <c r="B352" s="219" t="s">
        <v>412</v>
      </c>
      <c r="C352" s="118" t="s">
        <v>115</v>
      </c>
      <c r="D352" s="118" t="s">
        <v>115</v>
      </c>
      <c r="E352" s="118">
        <v>44983.38</v>
      </c>
      <c r="F352" s="245" t="s">
        <v>115</v>
      </c>
    </row>
    <row r="353" spans="1:6" ht="10.5" customHeight="1">
      <c r="A353" s="240" t="s">
        <v>1362</v>
      </c>
      <c r="B353" s="240" t="s">
        <v>1426</v>
      </c>
      <c r="C353" s="241">
        <v>600000</v>
      </c>
      <c r="D353" s="241">
        <v>600000</v>
      </c>
      <c r="E353" s="241">
        <v>0</v>
      </c>
      <c r="F353" s="242">
        <v>0</v>
      </c>
    </row>
    <row r="354" spans="1:6" ht="10.5" customHeight="1">
      <c r="A354" s="343" t="s">
        <v>361</v>
      </c>
      <c r="B354" s="331"/>
      <c r="C354" s="235">
        <v>600000</v>
      </c>
      <c r="D354" s="235">
        <v>600000</v>
      </c>
      <c r="E354" s="235">
        <v>0</v>
      </c>
      <c r="F354" s="236">
        <v>0</v>
      </c>
    </row>
    <row r="355" spans="1:6" ht="10.5" customHeight="1">
      <c r="A355" s="343" t="s">
        <v>362</v>
      </c>
      <c r="B355" s="331"/>
      <c r="C355" s="235">
        <v>600000</v>
      </c>
      <c r="D355" s="235">
        <v>600000</v>
      </c>
      <c r="E355" s="235">
        <v>0</v>
      </c>
      <c r="F355" s="236">
        <v>0</v>
      </c>
    </row>
    <row r="356" spans="1:6" ht="10.5" customHeight="1">
      <c r="A356" s="141" t="s">
        <v>156</v>
      </c>
      <c r="B356" s="141" t="s">
        <v>46</v>
      </c>
      <c r="C356" s="243">
        <v>600000</v>
      </c>
      <c r="D356" s="243">
        <v>600000</v>
      </c>
      <c r="E356" s="243">
        <v>0</v>
      </c>
      <c r="F356" s="244">
        <v>0</v>
      </c>
    </row>
    <row r="357" spans="1:6" ht="10.5" customHeight="1">
      <c r="A357" s="240" t="s">
        <v>1427</v>
      </c>
      <c r="B357" s="240" t="s">
        <v>1428</v>
      </c>
      <c r="C357" s="241">
        <v>25000</v>
      </c>
      <c r="D357" s="241">
        <v>25000</v>
      </c>
      <c r="E357" s="241">
        <v>19320</v>
      </c>
      <c r="F357" s="242">
        <v>77.28</v>
      </c>
    </row>
    <row r="358" spans="1:6" ht="10.5" customHeight="1">
      <c r="A358" s="343" t="s">
        <v>359</v>
      </c>
      <c r="B358" s="331"/>
      <c r="C358" s="235">
        <v>25000</v>
      </c>
      <c r="D358" s="235">
        <v>25000</v>
      </c>
      <c r="E358" s="235">
        <v>19320</v>
      </c>
      <c r="F358" s="236">
        <v>77.28</v>
      </c>
    </row>
    <row r="359" spans="1:6" ht="10.5" customHeight="1">
      <c r="A359" s="343" t="s">
        <v>360</v>
      </c>
      <c r="B359" s="331"/>
      <c r="C359" s="235">
        <v>25000</v>
      </c>
      <c r="D359" s="235">
        <v>25000</v>
      </c>
      <c r="E359" s="235">
        <v>19320</v>
      </c>
      <c r="F359" s="236">
        <v>77.28</v>
      </c>
    </row>
    <row r="360" spans="1:6" ht="10.5" customHeight="1">
      <c r="A360" s="141" t="s">
        <v>156</v>
      </c>
      <c r="B360" s="141" t="s">
        <v>46</v>
      </c>
      <c r="C360" s="243">
        <v>25000</v>
      </c>
      <c r="D360" s="243">
        <v>25000</v>
      </c>
      <c r="E360" s="243">
        <v>19320</v>
      </c>
      <c r="F360" s="244">
        <v>77.28</v>
      </c>
    </row>
    <row r="361" spans="1:6" ht="10.5" customHeight="1">
      <c r="A361" s="219" t="s">
        <v>411</v>
      </c>
      <c r="B361" s="219" t="s">
        <v>412</v>
      </c>
      <c r="C361" s="118" t="s">
        <v>115</v>
      </c>
      <c r="D361" s="118" t="s">
        <v>115</v>
      </c>
      <c r="E361" s="118">
        <v>19320</v>
      </c>
      <c r="F361" s="245" t="s">
        <v>115</v>
      </c>
    </row>
    <row r="362" spans="1:6" ht="10.5" customHeight="1">
      <c r="A362" s="240" t="s">
        <v>1429</v>
      </c>
      <c r="B362" s="240" t="s">
        <v>1430</v>
      </c>
      <c r="C362" s="241">
        <v>50000</v>
      </c>
      <c r="D362" s="241">
        <v>50000</v>
      </c>
      <c r="E362" s="241">
        <v>0</v>
      </c>
      <c r="F362" s="242">
        <v>0</v>
      </c>
    </row>
    <row r="363" spans="1:6" ht="10.5" customHeight="1">
      <c r="A363" s="343" t="s">
        <v>359</v>
      </c>
      <c r="B363" s="331"/>
      <c r="C363" s="235">
        <v>50000</v>
      </c>
      <c r="D363" s="235">
        <v>50000</v>
      </c>
      <c r="E363" s="235">
        <v>0</v>
      </c>
      <c r="F363" s="236">
        <v>0</v>
      </c>
    </row>
    <row r="364" spans="1:6" ht="10.5" customHeight="1">
      <c r="A364" s="343" t="s">
        <v>360</v>
      </c>
      <c r="B364" s="331"/>
      <c r="C364" s="235">
        <v>50000</v>
      </c>
      <c r="D364" s="235">
        <v>50000</v>
      </c>
      <c r="E364" s="235">
        <v>0</v>
      </c>
      <c r="F364" s="236">
        <v>0</v>
      </c>
    </row>
    <row r="365" spans="1:6" ht="10.5" customHeight="1">
      <c r="A365" s="141" t="s">
        <v>163</v>
      </c>
      <c r="B365" s="141" t="s">
        <v>6</v>
      </c>
      <c r="C365" s="243">
        <v>50000</v>
      </c>
      <c r="D365" s="243">
        <v>50000</v>
      </c>
      <c r="E365" s="243">
        <v>0</v>
      </c>
      <c r="F365" s="244">
        <v>0</v>
      </c>
    </row>
    <row r="366" spans="1:6" ht="10.5" customHeight="1">
      <c r="A366" s="237" t="s">
        <v>1431</v>
      </c>
      <c r="B366" s="237" t="s">
        <v>1432</v>
      </c>
      <c r="C366" s="238">
        <v>2144540</v>
      </c>
      <c r="D366" s="238">
        <v>2144540</v>
      </c>
      <c r="E366" s="238">
        <v>152206.28</v>
      </c>
      <c r="F366" s="239">
        <v>7.1</v>
      </c>
    </row>
    <row r="367" spans="1:6" ht="10.5" customHeight="1">
      <c r="A367" s="240" t="s">
        <v>1358</v>
      </c>
      <c r="B367" s="240" t="s">
        <v>1433</v>
      </c>
      <c r="C367" s="241">
        <v>60000</v>
      </c>
      <c r="D367" s="241">
        <v>60000</v>
      </c>
      <c r="E367" s="241">
        <v>9322.67</v>
      </c>
      <c r="F367" s="242">
        <v>15.54</v>
      </c>
    </row>
    <row r="368" spans="1:6" ht="10.5" customHeight="1">
      <c r="A368" s="343" t="s">
        <v>359</v>
      </c>
      <c r="B368" s="331"/>
      <c r="C368" s="235">
        <v>60000</v>
      </c>
      <c r="D368" s="235">
        <v>60000</v>
      </c>
      <c r="E368" s="235">
        <v>9322.67</v>
      </c>
      <c r="F368" s="236">
        <v>15.54</v>
      </c>
    </row>
    <row r="369" spans="1:6" ht="10.5" customHeight="1">
      <c r="A369" s="343" t="s">
        <v>360</v>
      </c>
      <c r="B369" s="331"/>
      <c r="C369" s="235">
        <v>60000</v>
      </c>
      <c r="D369" s="235">
        <v>60000</v>
      </c>
      <c r="E369" s="235">
        <v>9322.67</v>
      </c>
      <c r="F369" s="236">
        <v>15.54</v>
      </c>
    </row>
    <row r="370" spans="1:6" ht="10.5" customHeight="1">
      <c r="A370" s="141" t="s">
        <v>138</v>
      </c>
      <c r="B370" s="141" t="s">
        <v>27</v>
      </c>
      <c r="C370" s="243">
        <v>60000</v>
      </c>
      <c r="D370" s="243">
        <v>60000</v>
      </c>
      <c r="E370" s="243">
        <v>9322.67</v>
      </c>
      <c r="F370" s="244">
        <v>15.54</v>
      </c>
    </row>
    <row r="371" spans="1:6" ht="10.5" customHeight="1">
      <c r="A371" s="219" t="s">
        <v>142</v>
      </c>
      <c r="B371" s="219" t="s">
        <v>31</v>
      </c>
      <c r="C371" s="118" t="s">
        <v>115</v>
      </c>
      <c r="D371" s="118" t="s">
        <v>115</v>
      </c>
      <c r="E371" s="118">
        <v>9322.67</v>
      </c>
      <c r="F371" s="245" t="s">
        <v>115</v>
      </c>
    </row>
    <row r="372" spans="1:6" ht="10.5" customHeight="1">
      <c r="A372" s="240" t="s">
        <v>1360</v>
      </c>
      <c r="B372" s="240" t="s">
        <v>1434</v>
      </c>
      <c r="C372" s="241">
        <v>25000</v>
      </c>
      <c r="D372" s="241">
        <v>25000</v>
      </c>
      <c r="E372" s="241">
        <v>5000</v>
      </c>
      <c r="F372" s="242">
        <v>20</v>
      </c>
    </row>
    <row r="373" spans="1:6" ht="10.5" customHeight="1">
      <c r="A373" s="343" t="s">
        <v>359</v>
      </c>
      <c r="B373" s="331"/>
      <c r="C373" s="235">
        <v>25000</v>
      </c>
      <c r="D373" s="235">
        <v>25000</v>
      </c>
      <c r="E373" s="235">
        <v>5000</v>
      </c>
      <c r="F373" s="236">
        <v>20</v>
      </c>
    </row>
    <row r="374" spans="1:6" ht="10.5" customHeight="1">
      <c r="A374" s="343" t="s">
        <v>360</v>
      </c>
      <c r="B374" s="331"/>
      <c r="C374" s="235">
        <v>25000</v>
      </c>
      <c r="D374" s="235">
        <v>25000</v>
      </c>
      <c r="E374" s="235">
        <v>5000</v>
      </c>
      <c r="F374" s="236">
        <v>20</v>
      </c>
    </row>
    <row r="375" spans="1:6" ht="10.5" customHeight="1">
      <c r="A375" s="141" t="s">
        <v>163</v>
      </c>
      <c r="B375" s="141" t="s">
        <v>6</v>
      </c>
      <c r="C375" s="243">
        <v>25000</v>
      </c>
      <c r="D375" s="243">
        <v>25000</v>
      </c>
      <c r="E375" s="243">
        <v>5000</v>
      </c>
      <c r="F375" s="244">
        <v>20</v>
      </c>
    </row>
    <row r="376" spans="1:6" ht="10.5" customHeight="1">
      <c r="A376" s="219" t="s">
        <v>164</v>
      </c>
      <c r="B376" s="219" t="s">
        <v>55</v>
      </c>
      <c r="C376" s="118" t="s">
        <v>115</v>
      </c>
      <c r="D376" s="118" t="s">
        <v>115</v>
      </c>
      <c r="E376" s="118">
        <v>5000</v>
      </c>
      <c r="F376" s="245" t="s">
        <v>115</v>
      </c>
    </row>
    <row r="377" spans="1:6" ht="10.5" customHeight="1">
      <c r="A377" s="240" t="s">
        <v>1375</v>
      </c>
      <c r="B377" s="240" t="s">
        <v>1435</v>
      </c>
      <c r="C377" s="241">
        <v>140000</v>
      </c>
      <c r="D377" s="241">
        <v>140000</v>
      </c>
      <c r="E377" s="241">
        <v>53187.46</v>
      </c>
      <c r="F377" s="242">
        <v>37.99</v>
      </c>
    </row>
    <row r="378" spans="1:6" ht="10.5" customHeight="1">
      <c r="A378" s="343" t="s">
        <v>359</v>
      </c>
      <c r="B378" s="331"/>
      <c r="C378" s="235">
        <v>140000</v>
      </c>
      <c r="D378" s="235">
        <v>140000</v>
      </c>
      <c r="E378" s="235">
        <v>53187.46</v>
      </c>
      <c r="F378" s="236">
        <v>37.99</v>
      </c>
    </row>
    <row r="379" spans="1:6" ht="10.5" customHeight="1">
      <c r="A379" s="343" t="s">
        <v>360</v>
      </c>
      <c r="B379" s="331"/>
      <c r="C379" s="235">
        <v>140000</v>
      </c>
      <c r="D379" s="235">
        <v>140000</v>
      </c>
      <c r="E379" s="235">
        <v>53187.46</v>
      </c>
      <c r="F379" s="236">
        <v>37.99</v>
      </c>
    </row>
    <row r="380" spans="1:6" ht="10.5" customHeight="1">
      <c r="A380" s="141" t="s">
        <v>138</v>
      </c>
      <c r="B380" s="141" t="s">
        <v>27</v>
      </c>
      <c r="C380" s="243">
        <v>140000</v>
      </c>
      <c r="D380" s="243">
        <v>140000</v>
      </c>
      <c r="E380" s="243">
        <v>53187.46</v>
      </c>
      <c r="F380" s="244">
        <v>37.99</v>
      </c>
    </row>
    <row r="381" spans="1:6" ht="10.5" customHeight="1">
      <c r="A381" s="219" t="s">
        <v>144</v>
      </c>
      <c r="B381" s="219" t="s">
        <v>32</v>
      </c>
      <c r="C381" s="118" t="s">
        <v>115</v>
      </c>
      <c r="D381" s="118" t="s">
        <v>115</v>
      </c>
      <c r="E381" s="118">
        <v>53187.46</v>
      </c>
      <c r="F381" s="245" t="s">
        <v>115</v>
      </c>
    </row>
    <row r="382" spans="1:6" ht="10.5" customHeight="1">
      <c r="A382" s="240" t="s">
        <v>1377</v>
      </c>
      <c r="B382" s="240" t="s">
        <v>1436</v>
      </c>
      <c r="C382" s="241">
        <v>30000</v>
      </c>
      <c r="D382" s="241">
        <v>30000</v>
      </c>
      <c r="E382" s="241">
        <v>0</v>
      </c>
      <c r="F382" s="242">
        <v>0</v>
      </c>
    </row>
    <row r="383" spans="1:6" ht="10.5" customHeight="1">
      <c r="A383" s="343" t="s">
        <v>359</v>
      </c>
      <c r="B383" s="331"/>
      <c r="C383" s="235">
        <v>20000</v>
      </c>
      <c r="D383" s="235">
        <v>20000</v>
      </c>
      <c r="E383" s="235">
        <v>0</v>
      </c>
      <c r="F383" s="236">
        <v>0</v>
      </c>
    </row>
    <row r="384" spans="1:6" ht="10.5" customHeight="1">
      <c r="A384" s="343" t="s">
        <v>360</v>
      </c>
      <c r="B384" s="331"/>
      <c r="C384" s="235">
        <v>20000</v>
      </c>
      <c r="D384" s="235">
        <v>20000</v>
      </c>
      <c r="E384" s="235">
        <v>0</v>
      </c>
      <c r="F384" s="236">
        <v>0</v>
      </c>
    </row>
    <row r="385" spans="1:6" ht="10.5" customHeight="1">
      <c r="A385" s="141" t="s">
        <v>138</v>
      </c>
      <c r="B385" s="141" t="s">
        <v>27</v>
      </c>
      <c r="C385" s="243">
        <v>20000</v>
      </c>
      <c r="D385" s="243">
        <v>20000</v>
      </c>
      <c r="E385" s="243">
        <v>0</v>
      </c>
      <c r="F385" s="244">
        <v>0</v>
      </c>
    </row>
    <row r="386" spans="1:6" ht="10.5" customHeight="1">
      <c r="A386" s="343" t="s">
        <v>368</v>
      </c>
      <c r="B386" s="331"/>
      <c r="C386" s="235">
        <v>10000</v>
      </c>
      <c r="D386" s="235">
        <v>10000</v>
      </c>
      <c r="E386" s="235">
        <v>0</v>
      </c>
      <c r="F386" s="236">
        <v>0</v>
      </c>
    </row>
    <row r="387" spans="1:6" ht="10.5" customHeight="1">
      <c r="A387" s="343" t="s">
        <v>1045</v>
      </c>
      <c r="B387" s="331"/>
      <c r="C387" s="235">
        <v>10000</v>
      </c>
      <c r="D387" s="235">
        <v>10000</v>
      </c>
      <c r="E387" s="235">
        <v>0</v>
      </c>
      <c r="F387" s="236">
        <v>0</v>
      </c>
    </row>
    <row r="388" spans="1:6" ht="10.5" customHeight="1">
      <c r="A388" s="343" t="s">
        <v>1049</v>
      </c>
      <c r="B388" s="331"/>
      <c r="C388" s="235">
        <v>10000</v>
      </c>
      <c r="D388" s="235">
        <v>10000</v>
      </c>
      <c r="E388" s="235">
        <v>0</v>
      </c>
      <c r="F388" s="236">
        <v>0</v>
      </c>
    </row>
    <row r="389" spans="1:6" ht="10.5" customHeight="1">
      <c r="A389" s="141" t="s">
        <v>138</v>
      </c>
      <c r="B389" s="141" t="s">
        <v>27</v>
      </c>
      <c r="C389" s="243">
        <v>10000</v>
      </c>
      <c r="D389" s="243">
        <v>10000</v>
      </c>
      <c r="E389" s="243">
        <v>0</v>
      </c>
      <c r="F389" s="244">
        <v>0</v>
      </c>
    </row>
    <row r="390" spans="1:6" ht="10.5" customHeight="1">
      <c r="A390" s="240" t="s">
        <v>1379</v>
      </c>
      <c r="B390" s="240" t="s">
        <v>1437</v>
      </c>
      <c r="C390" s="241">
        <v>150000</v>
      </c>
      <c r="D390" s="241">
        <v>150000</v>
      </c>
      <c r="E390" s="241">
        <v>50078.75</v>
      </c>
      <c r="F390" s="242">
        <v>33.39</v>
      </c>
    </row>
    <row r="391" spans="1:6" ht="10.5" customHeight="1">
      <c r="A391" s="343" t="s">
        <v>359</v>
      </c>
      <c r="B391" s="331"/>
      <c r="C391" s="235">
        <v>150000</v>
      </c>
      <c r="D391" s="235">
        <v>150000</v>
      </c>
      <c r="E391" s="235">
        <v>50078.75</v>
      </c>
      <c r="F391" s="236">
        <v>33.39</v>
      </c>
    </row>
    <row r="392" spans="1:6" ht="10.5" customHeight="1">
      <c r="A392" s="343" t="s">
        <v>360</v>
      </c>
      <c r="B392" s="331"/>
      <c r="C392" s="235">
        <v>150000</v>
      </c>
      <c r="D392" s="235">
        <v>150000</v>
      </c>
      <c r="E392" s="235">
        <v>50078.75</v>
      </c>
      <c r="F392" s="236">
        <v>33.39</v>
      </c>
    </row>
    <row r="393" spans="1:6" ht="10.5" customHeight="1">
      <c r="A393" s="141" t="s">
        <v>138</v>
      </c>
      <c r="B393" s="141" t="s">
        <v>27</v>
      </c>
      <c r="C393" s="243">
        <v>150000</v>
      </c>
      <c r="D393" s="243">
        <v>150000</v>
      </c>
      <c r="E393" s="243">
        <v>50078.75</v>
      </c>
      <c r="F393" s="244">
        <v>33.39</v>
      </c>
    </row>
    <row r="394" spans="1:6" ht="10.5" customHeight="1">
      <c r="A394" s="219" t="s">
        <v>140</v>
      </c>
      <c r="B394" s="219" t="s">
        <v>29</v>
      </c>
      <c r="C394" s="118" t="s">
        <v>115</v>
      </c>
      <c r="D394" s="118" t="s">
        <v>115</v>
      </c>
      <c r="E394" s="118">
        <v>50078.75</v>
      </c>
      <c r="F394" s="245" t="s">
        <v>115</v>
      </c>
    </row>
    <row r="395" spans="1:6" ht="10.5" customHeight="1">
      <c r="A395" s="240" t="s">
        <v>1392</v>
      </c>
      <c r="B395" s="240" t="s">
        <v>1438</v>
      </c>
      <c r="C395" s="241">
        <v>50000</v>
      </c>
      <c r="D395" s="241">
        <v>50000</v>
      </c>
      <c r="E395" s="241">
        <v>0</v>
      </c>
      <c r="F395" s="242">
        <v>0</v>
      </c>
    </row>
    <row r="396" spans="1:6" ht="10.5" customHeight="1">
      <c r="A396" s="343" t="s">
        <v>359</v>
      </c>
      <c r="B396" s="331"/>
      <c r="C396" s="235">
        <v>50000</v>
      </c>
      <c r="D396" s="235">
        <v>50000</v>
      </c>
      <c r="E396" s="235">
        <v>0</v>
      </c>
      <c r="F396" s="236">
        <v>0</v>
      </c>
    </row>
    <row r="397" spans="1:6" ht="10.5" customHeight="1">
      <c r="A397" s="343" t="s">
        <v>360</v>
      </c>
      <c r="B397" s="331"/>
      <c r="C397" s="235">
        <v>50000</v>
      </c>
      <c r="D397" s="235">
        <v>50000</v>
      </c>
      <c r="E397" s="235">
        <v>0</v>
      </c>
      <c r="F397" s="236">
        <v>0</v>
      </c>
    </row>
    <row r="398" spans="1:6" ht="10.5" customHeight="1">
      <c r="A398" s="141" t="s">
        <v>138</v>
      </c>
      <c r="B398" s="141" t="s">
        <v>27</v>
      </c>
      <c r="C398" s="243">
        <v>50000</v>
      </c>
      <c r="D398" s="243">
        <v>50000</v>
      </c>
      <c r="E398" s="243">
        <v>0</v>
      </c>
      <c r="F398" s="244">
        <v>0</v>
      </c>
    </row>
    <row r="399" spans="1:6" ht="10.5" customHeight="1">
      <c r="A399" s="240" t="s">
        <v>1381</v>
      </c>
      <c r="B399" s="240" t="s">
        <v>1439</v>
      </c>
      <c r="C399" s="241">
        <v>10000</v>
      </c>
      <c r="D399" s="241">
        <v>10000</v>
      </c>
      <c r="E399" s="241">
        <v>0</v>
      </c>
      <c r="F399" s="242">
        <v>0</v>
      </c>
    </row>
    <row r="400" spans="1:6" ht="10.5" customHeight="1">
      <c r="A400" s="343" t="s">
        <v>359</v>
      </c>
      <c r="B400" s="331"/>
      <c r="C400" s="235">
        <v>10000</v>
      </c>
      <c r="D400" s="235">
        <v>10000</v>
      </c>
      <c r="E400" s="235">
        <v>0</v>
      </c>
      <c r="F400" s="236">
        <v>0</v>
      </c>
    </row>
    <row r="401" spans="1:6" ht="10.5" customHeight="1">
      <c r="A401" s="343" t="s">
        <v>360</v>
      </c>
      <c r="B401" s="331"/>
      <c r="C401" s="235">
        <v>10000</v>
      </c>
      <c r="D401" s="235">
        <v>10000</v>
      </c>
      <c r="E401" s="235">
        <v>0</v>
      </c>
      <c r="F401" s="236">
        <v>0</v>
      </c>
    </row>
    <row r="402" spans="1:6" ht="10.5" customHeight="1">
      <c r="A402" s="141" t="s">
        <v>171</v>
      </c>
      <c r="B402" s="141" t="s">
        <v>61</v>
      </c>
      <c r="C402" s="243">
        <v>10000</v>
      </c>
      <c r="D402" s="243">
        <v>10000</v>
      </c>
      <c r="E402" s="243">
        <v>0</v>
      </c>
      <c r="F402" s="244">
        <v>0</v>
      </c>
    </row>
    <row r="403" spans="1:6" ht="10.5" customHeight="1">
      <c r="A403" s="240" t="s">
        <v>1397</v>
      </c>
      <c r="B403" s="240" t="s">
        <v>1440</v>
      </c>
      <c r="C403" s="241">
        <v>1377540</v>
      </c>
      <c r="D403" s="241">
        <v>1377540</v>
      </c>
      <c r="E403" s="241">
        <v>0</v>
      </c>
      <c r="F403" s="242">
        <v>0</v>
      </c>
    </row>
    <row r="404" spans="1:6" ht="10.5" customHeight="1">
      <c r="A404" s="343" t="s">
        <v>361</v>
      </c>
      <c r="B404" s="331"/>
      <c r="C404" s="235">
        <v>377540</v>
      </c>
      <c r="D404" s="235">
        <v>377540</v>
      </c>
      <c r="E404" s="235">
        <v>0</v>
      </c>
      <c r="F404" s="236">
        <v>0</v>
      </c>
    </row>
    <row r="405" spans="1:6" ht="10.5" customHeight="1">
      <c r="A405" s="343" t="s">
        <v>362</v>
      </c>
      <c r="B405" s="331"/>
      <c r="C405" s="235">
        <v>377540</v>
      </c>
      <c r="D405" s="235">
        <v>377540</v>
      </c>
      <c r="E405" s="235">
        <v>0</v>
      </c>
      <c r="F405" s="236">
        <v>0</v>
      </c>
    </row>
    <row r="406" spans="1:6" ht="10.5" customHeight="1">
      <c r="A406" s="141" t="s">
        <v>171</v>
      </c>
      <c r="B406" s="141" t="s">
        <v>61</v>
      </c>
      <c r="C406" s="243">
        <v>377540</v>
      </c>
      <c r="D406" s="243">
        <v>377540</v>
      </c>
      <c r="E406" s="243">
        <v>0</v>
      </c>
      <c r="F406" s="244">
        <v>0</v>
      </c>
    </row>
    <row r="407" spans="1:6" ht="10.5" customHeight="1">
      <c r="A407" s="343" t="s">
        <v>368</v>
      </c>
      <c r="B407" s="331"/>
      <c r="C407" s="235">
        <v>1000000</v>
      </c>
      <c r="D407" s="235">
        <v>1000000</v>
      </c>
      <c r="E407" s="235">
        <v>0</v>
      </c>
      <c r="F407" s="236">
        <v>0</v>
      </c>
    </row>
    <row r="408" spans="1:6" ht="10.5" customHeight="1">
      <c r="A408" s="343" t="s">
        <v>483</v>
      </c>
      <c r="B408" s="331"/>
      <c r="C408" s="235">
        <v>1000000</v>
      </c>
      <c r="D408" s="235">
        <v>1000000</v>
      </c>
      <c r="E408" s="235">
        <v>0</v>
      </c>
      <c r="F408" s="236">
        <v>0</v>
      </c>
    </row>
    <row r="409" spans="1:6" ht="10.5" customHeight="1">
      <c r="A409" s="343" t="s">
        <v>1061</v>
      </c>
      <c r="B409" s="331"/>
      <c r="C409" s="235">
        <v>1000000</v>
      </c>
      <c r="D409" s="235">
        <v>1000000</v>
      </c>
      <c r="E409" s="235">
        <v>0</v>
      </c>
      <c r="F409" s="236">
        <v>0</v>
      </c>
    </row>
    <row r="410" spans="1:6" ht="10.5" customHeight="1">
      <c r="A410" s="141" t="s">
        <v>168</v>
      </c>
      <c r="B410" s="141" t="s">
        <v>58</v>
      </c>
      <c r="C410" s="243">
        <v>1000000</v>
      </c>
      <c r="D410" s="243">
        <v>1000000</v>
      </c>
      <c r="E410" s="243">
        <v>0</v>
      </c>
      <c r="F410" s="244">
        <v>0</v>
      </c>
    </row>
    <row r="411" spans="1:6" ht="10.5" customHeight="1">
      <c r="A411" s="240" t="s">
        <v>1441</v>
      </c>
      <c r="B411" s="240" t="s">
        <v>1442</v>
      </c>
      <c r="C411" s="241">
        <v>272000</v>
      </c>
      <c r="D411" s="241">
        <v>272000</v>
      </c>
      <c r="E411" s="241">
        <v>13367.4</v>
      </c>
      <c r="F411" s="242">
        <v>4.91</v>
      </c>
    </row>
    <row r="412" spans="1:6" ht="10.5" customHeight="1">
      <c r="A412" s="343" t="s">
        <v>359</v>
      </c>
      <c r="B412" s="331"/>
      <c r="C412" s="235">
        <v>272000</v>
      </c>
      <c r="D412" s="235">
        <v>272000</v>
      </c>
      <c r="E412" s="235">
        <v>13367.4</v>
      </c>
      <c r="F412" s="236">
        <v>4.91</v>
      </c>
    </row>
    <row r="413" spans="1:6" ht="10.5" customHeight="1">
      <c r="A413" s="343" t="s">
        <v>360</v>
      </c>
      <c r="B413" s="331"/>
      <c r="C413" s="235">
        <v>272000</v>
      </c>
      <c r="D413" s="235">
        <v>272000</v>
      </c>
      <c r="E413" s="235">
        <v>13367.4</v>
      </c>
      <c r="F413" s="236">
        <v>4.91</v>
      </c>
    </row>
    <row r="414" spans="1:6" ht="10.5" customHeight="1">
      <c r="A414" s="141" t="s">
        <v>157</v>
      </c>
      <c r="B414" s="141" t="s">
        <v>47</v>
      </c>
      <c r="C414" s="243">
        <v>272000</v>
      </c>
      <c r="D414" s="243">
        <v>272000</v>
      </c>
      <c r="E414" s="243">
        <v>13367.4</v>
      </c>
      <c r="F414" s="244">
        <v>4.91</v>
      </c>
    </row>
    <row r="415" spans="1:6" ht="10.5" customHeight="1">
      <c r="A415" s="219" t="s">
        <v>1443</v>
      </c>
      <c r="B415" s="219" t="s">
        <v>1444</v>
      </c>
      <c r="C415" s="118" t="s">
        <v>115</v>
      </c>
      <c r="D415" s="118" t="s">
        <v>115</v>
      </c>
      <c r="E415" s="118">
        <v>13367.4</v>
      </c>
      <c r="F415" s="245" t="s">
        <v>115</v>
      </c>
    </row>
    <row r="416" spans="1:6" ht="10.5" customHeight="1">
      <c r="A416" s="240" t="s">
        <v>1383</v>
      </c>
      <c r="B416" s="240" t="s">
        <v>1445</v>
      </c>
      <c r="C416" s="241">
        <v>30000</v>
      </c>
      <c r="D416" s="241">
        <v>30000</v>
      </c>
      <c r="E416" s="241">
        <v>21250</v>
      </c>
      <c r="F416" s="242">
        <v>70.83</v>
      </c>
    </row>
    <row r="417" spans="1:6" ht="10.5" customHeight="1">
      <c r="A417" s="343" t="s">
        <v>359</v>
      </c>
      <c r="B417" s="331"/>
      <c r="C417" s="235">
        <v>30000</v>
      </c>
      <c r="D417" s="235">
        <v>30000</v>
      </c>
      <c r="E417" s="235">
        <v>21250</v>
      </c>
      <c r="F417" s="236">
        <v>70.83</v>
      </c>
    </row>
    <row r="418" spans="1:6" ht="10.5" customHeight="1">
      <c r="A418" s="343" t="s">
        <v>360</v>
      </c>
      <c r="B418" s="331"/>
      <c r="C418" s="235">
        <v>30000</v>
      </c>
      <c r="D418" s="235">
        <v>30000</v>
      </c>
      <c r="E418" s="235">
        <v>21250</v>
      </c>
      <c r="F418" s="236">
        <v>70.83</v>
      </c>
    </row>
    <row r="419" spans="1:6" ht="10.5" customHeight="1">
      <c r="A419" s="141" t="s">
        <v>138</v>
      </c>
      <c r="B419" s="141" t="s">
        <v>27</v>
      </c>
      <c r="C419" s="243">
        <v>30000</v>
      </c>
      <c r="D419" s="243">
        <v>30000</v>
      </c>
      <c r="E419" s="243">
        <v>21250</v>
      </c>
      <c r="F419" s="244">
        <v>70.83</v>
      </c>
    </row>
    <row r="420" spans="1:6" ht="10.5" customHeight="1">
      <c r="A420" s="219" t="s">
        <v>145</v>
      </c>
      <c r="B420" s="219" t="s">
        <v>33</v>
      </c>
      <c r="C420" s="118" t="s">
        <v>115</v>
      </c>
      <c r="D420" s="118" t="s">
        <v>115</v>
      </c>
      <c r="E420" s="118">
        <v>21250</v>
      </c>
      <c r="F420" s="245" t="s">
        <v>115</v>
      </c>
    </row>
    <row r="421" spans="1:6" ht="10.5" customHeight="1">
      <c r="A421" s="237" t="s">
        <v>1446</v>
      </c>
      <c r="B421" s="237" t="s">
        <v>1447</v>
      </c>
      <c r="C421" s="238">
        <v>1355000</v>
      </c>
      <c r="D421" s="238">
        <v>1355000</v>
      </c>
      <c r="E421" s="238">
        <v>589162.98</v>
      </c>
      <c r="F421" s="239">
        <v>43.48</v>
      </c>
    </row>
    <row r="422" spans="1:6" ht="10.5" customHeight="1">
      <c r="A422" s="240" t="s">
        <v>1358</v>
      </c>
      <c r="B422" s="240" t="s">
        <v>1448</v>
      </c>
      <c r="C422" s="241">
        <v>300000</v>
      </c>
      <c r="D422" s="241">
        <v>300000</v>
      </c>
      <c r="E422" s="241">
        <v>218662.74</v>
      </c>
      <c r="F422" s="242">
        <v>72.89</v>
      </c>
    </row>
    <row r="423" spans="1:6" ht="10.5" customHeight="1">
      <c r="A423" s="343" t="s">
        <v>361</v>
      </c>
      <c r="B423" s="331"/>
      <c r="C423" s="235">
        <v>300000</v>
      </c>
      <c r="D423" s="235">
        <v>300000</v>
      </c>
      <c r="E423" s="235">
        <v>218662.74</v>
      </c>
      <c r="F423" s="236">
        <v>72.89</v>
      </c>
    </row>
    <row r="424" spans="1:6" ht="10.5" customHeight="1">
      <c r="A424" s="343" t="s">
        <v>362</v>
      </c>
      <c r="B424" s="331"/>
      <c r="C424" s="235">
        <v>300000</v>
      </c>
      <c r="D424" s="235">
        <v>300000</v>
      </c>
      <c r="E424" s="235">
        <v>218662.74</v>
      </c>
      <c r="F424" s="236">
        <v>72.89</v>
      </c>
    </row>
    <row r="425" spans="1:6" ht="10.5" customHeight="1">
      <c r="A425" s="141" t="s">
        <v>138</v>
      </c>
      <c r="B425" s="141" t="s">
        <v>27</v>
      </c>
      <c r="C425" s="243">
        <v>300000</v>
      </c>
      <c r="D425" s="243">
        <v>300000</v>
      </c>
      <c r="E425" s="243">
        <v>218662.74</v>
      </c>
      <c r="F425" s="244">
        <v>72.89</v>
      </c>
    </row>
    <row r="426" spans="1:6" ht="10.5" customHeight="1">
      <c r="A426" s="219" t="s">
        <v>140</v>
      </c>
      <c r="B426" s="219" t="s">
        <v>29</v>
      </c>
      <c r="C426" s="118" t="s">
        <v>115</v>
      </c>
      <c r="D426" s="118" t="s">
        <v>115</v>
      </c>
      <c r="E426" s="118">
        <v>218662.74</v>
      </c>
      <c r="F426" s="245" t="s">
        <v>115</v>
      </c>
    </row>
    <row r="427" spans="1:6" ht="10.5" customHeight="1">
      <c r="A427" s="240" t="s">
        <v>1360</v>
      </c>
      <c r="B427" s="240" t="s">
        <v>1449</v>
      </c>
      <c r="C427" s="241">
        <v>415000</v>
      </c>
      <c r="D427" s="241">
        <v>415000</v>
      </c>
      <c r="E427" s="241">
        <v>167113.59</v>
      </c>
      <c r="F427" s="242">
        <v>40.27</v>
      </c>
    </row>
    <row r="428" spans="1:6" ht="10.5" customHeight="1">
      <c r="A428" s="343" t="s">
        <v>359</v>
      </c>
      <c r="B428" s="331"/>
      <c r="C428" s="235">
        <v>415000</v>
      </c>
      <c r="D428" s="235">
        <v>415000</v>
      </c>
      <c r="E428" s="235">
        <v>167113.59</v>
      </c>
      <c r="F428" s="236">
        <v>40.27</v>
      </c>
    </row>
    <row r="429" spans="1:6" ht="10.5" customHeight="1">
      <c r="A429" s="343" t="s">
        <v>360</v>
      </c>
      <c r="B429" s="331"/>
      <c r="C429" s="235">
        <v>415000</v>
      </c>
      <c r="D429" s="235">
        <v>415000</v>
      </c>
      <c r="E429" s="235">
        <v>167113.59</v>
      </c>
      <c r="F429" s="236">
        <v>40.27</v>
      </c>
    </row>
    <row r="430" spans="1:6" ht="10.5" customHeight="1">
      <c r="A430" s="141" t="s">
        <v>131</v>
      </c>
      <c r="B430" s="141" t="s">
        <v>20</v>
      </c>
      <c r="C430" s="243">
        <v>160000</v>
      </c>
      <c r="D430" s="243">
        <v>160000</v>
      </c>
      <c r="E430" s="243">
        <v>68324.18</v>
      </c>
      <c r="F430" s="244">
        <v>42.7</v>
      </c>
    </row>
    <row r="431" spans="1:6" ht="10.5" customHeight="1">
      <c r="A431" s="219" t="s">
        <v>134</v>
      </c>
      <c r="B431" s="219" t="s">
        <v>23</v>
      </c>
      <c r="C431" s="118" t="s">
        <v>115</v>
      </c>
      <c r="D431" s="118" t="s">
        <v>115</v>
      </c>
      <c r="E431" s="118">
        <v>23212.09</v>
      </c>
      <c r="F431" s="245" t="s">
        <v>115</v>
      </c>
    </row>
    <row r="432" spans="1:6" ht="10.5" customHeight="1">
      <c r="A432" s="219" t="s">
        <v>135</v>
      </c>
      <c r="B432" s="219" t="s">
        <v>24</v>
      </c>
      <c r="C432" s="118" t="s">
        <v>115</v>
      </c>
      <c r="D432" s="118" t="s">
        <v>115</v>
      </c>
      <c r="E432" s="118">
        <v>45112.09</v>
      </c>
      <c r="F432" s="245" t="s">
        <v>115</v>
      </c>
    </row>
    <row r="433" spans="1:6" ht="10.5" customHeight="1">
      <c r="A433" s="141" t="s">
        <v>138</v>
      </c>
      <c r="B433" s="141" t="s">
        <v>27</v>
      </c>
      <c r="C433" s="243">
        <v>250000</v>
      </c>
      <c r="D433" s="243">
        <v>250000</v>
      </c>
      <c r="E433" s="243">
        <v>95555.91</v>
      </c>
      <c r="F433" s="244">
        <v>38.22</v>
      </c>
    </row>
    <row r="434" spans="1:6" ht="10.5" customHeight="1">
      <c r="A434" s="219" t="s">
        <v>140</v>
      </c>
      <c r="B434" s="219" t="s">
        <v>29</v>
      </c>
      <c r="C434" s="118" t="s">
        <v>115</v>
      </c>
      <c r="D434" s="118" t="s">
        <v>115</v>
      </c>
      <c r="E434" s="118">
        <v>94473</v>
      </c>
      <c r="F434" s="245" t="s">
        <v>115</v>
      </c>
    </row>
    <row r="435" spans="1:6" ht="10.5" customHeight="1">
      <c r="A435" s="219" t="s">
        <v>147</v>
      </c>
      <c r="B435" s="219" t="s">
        <v>35</v>
      </c>
      <c r="C435" s="118" t="s">
        <v>115</v>
      </c>
      <c r="D435" s="118" t="s">
        <v>115</v>
      </c>
      <c r="E435" s="118">
        <v>1082.91</v>
      </c>
      <c r="F435" s="245" t="s">
        <v>115</v>
      </c>
    </row>
    <row r="436" spans="1:6" ht="10.5" customHeight="1">
      <c r="A436" s="141" t="s">
        <v>150</v>
      </c>
      <c r="B436" s="141" t="s">
        <v>37</v>
      </c>
      <c r="C436" s="243">
        <v>5000</v>
      </c>
      <c r="D436" s="243">
        <v>5000</v>
      </c>
      <c r="E436" s="243">
        <v>3233.5</v>
      </c>
      <c r="F436" s="244">
        <v>64.67</v>
      </c>
    </row>
    <row r="437" spans="1:6" ht="10.5" customHeight="1">
      <c r="A437" s="219" t="s">
        <v>204</v>
      </c>
      <c r="B437" s="219" t="s">
        <v>38</v>
      </c>
      <c r="C437" s="118" t="s">
        <v>115</v>
      </c>
      <c r="D437" s="118" t="s">
        <v>115</v>
      </c>
      <c r="E437" s="118">
        <v>3233.5</v>
      </c>
      <c r="F437" s="245" t="s">
        <v>115</v>
      </c>
    </row>
    <row r="438" spans="1:6" ht="10.5" customHeight="1">
      <c r="A438" s="240" t="s">
        <v>1377</v>
      </c>
      <c r="B438" s="240" t="s">
        <v>1450</v>
      </c>
      <c r="C438" s="241">
        <v>40000</v>
      </c>
      <c r="D438" s="241">
        <v>40000</v>
      </c>
      <c r="E438" s="241">
        <v>0</v>
      </c>
      <c r="F438" s="242">
        <v>0</v>
      </c>
    </row>
    <row r="439" spans="1:6" ht="10.5" customHeight="1">
      <c r="A439" s="343" t="s">
        <v>361</v>
      </c>
      <c r="B439" s="331"/>
      <c r="C439" s="235">
        <v>40000</v>
      </c>
      <c r="D439" s="235">
        <v>40000</v>
      </c>
      <c r="E439" s="235">
        <v>0</v>
      </c>
      <c r="F439" s="236">
        <v>0</v>
      </c>
    </row>
    <row r="440" spans="1:6" ht="10.5" customHeight="1">
      <c r="A440" s="343" t="s">
        <v>362</v>
      </c>
      <c r="B440" s="331"/>
      <c r="C440" s="235">
        <v>40000</v>
      </c>
      <c r="D440" s="235">
        <v>40000</v>
      </c>
      <c r="E440" s="235">
        <v>0</v>
      </c>
      <c r="F440" s="236">
        <v>0</v>
      </c>
    </row>
    <row r="441" spans="1:6" ht="10.5" customHeight="1">
      <c r="A441" s="141" t="s">
        <v>138</v>
      </c>
      <c r="B441" s="141" t="s">
        <v>27</v>
      </c>
      <c r="C441" s="243">
        <v>40000</v>
      </c>
      <c r="D441" s="243">
        <v>40000</v>
      </c>
      <c r="E441" s="243">
        <v>0</v>
      </c>
      <c r="F441" s="244">
        <v>0</v>
      </c>
    </row>
    <row r="442" spans="1:6" ht="10.5" customHeight="1">
      <c r="A442" s="240" t="s">
        <v>1379</v>
      </c>
      <c r="B442" s="240" t="s">
        <v>1451</v>
      </c>
      <c r="C442" s="241">
        <v>40000</v>
      </c>
      <c r="D442" s="241">
        <v>40000</v>
      </c>
      <c r="E442" s="241">
        <v>0</v>
      </c>
      <c r="F442" s="242">
        <v>0</v>
      </c>
    </row>
    <row r="443" spans="1:6" ht="10.5" customHeight="1">
      <c r="A443" s="343" t="s">
        <v>359</v>
      </c>
      <c r="B443" s="331"/>
      <c r="C443" s="235">
        <v>40000</v>
      </c>
      <c r="D443" s="235">
        <v>40000</v>
      </c>
      <c r="E443" s="235">
        <v>0</v>
      </c>
      <c r="F443" s="236">
        <v>0</v>
      </c>
    </row>
    <row r="444" spans="1:6" ht="10.5" customHeight="1">
      <c r="A444" s="343" t="s">
        <v>360</v>
      </c>
      <c r="B444" s="331"/>
      <c r="C444" s="235">
        <v>40000</v>
      </c>
      <c r="D444" s="235">
        <v>40000</v>
      </c>
      <c r="E444" s="235">
        <v>0</v>
      </c>
      <c r="F444" s="236">
        <v>0</v>
      </c>
    </row>
    <row r="445" spans="1:6" ht="10.5" customHeight="1">
      <c r="A445" s="141" t="s">
        <v>138</v>
      </c>
      <c r="B445" s="141" t="s">
        <v>27</v>
      </c>
      <c r="C445" s="243">
        <v>40000</v>
      </c>
      <c r="D445" s="243">
        <v>40000</v>
      </c>
      <c r="E445" s="243">
        <v>0</v>
      </c>
      <c r="F445" s="244">
        <v>0</v>
      </c>
    </row>
    <row r="446" spans="1:6" ht="10.5" customHeight="1">
      <c r="A446" s="240" t="s">
        <v>1392</v>
      </c>
      <c r="B446" s="240" t="s">
        <v>1452</v>
      </c>
      <c r="C446" s="241">
        <v>510000</v>
      </c>
      <c r="D446" s="241">
        <v>510000</v>
      </c>
      <c r="E446" s="241">
        <v>203386.65</v>
      </c>
      <c r="F446" s="242">
        <v>39.88</v>
      </c>
    </row>
    <row r="447" spans="1:6" ht="10.5" customHeight="1">
      <c r="A447" s="343" t="s">
        <v>361</v>
      </c>
      <c r="B447" s="331"/>
      <c r="C447" s="235">
        <v>510000</v>
      </c>
      <c r="D447" s="235">
        <v>510000</v>
      </c>
      <c r="E447" s="235">
        <v>203386.65</v>
      </c>
      <c r="F447" s="236">
        <v>39.88</v>
      </c>
    </row>
    <row r="448" spans="1:6" ht="10.5" customHeight="1">
      <c r="A448" s="343" t="s">
        <v>362</v>
      </c>
      <c r="B448" s="331"/>
      <c r="C448" s="235">
        <v>510000</v>
      </c>
      <c r="D448" s="235">
        <v>510000</v>
      </c>
      <c r="E448" s="235">
        <v>203386.65</v>
      </c>
      <c r="F448" s="236">
        <v>39.88</v>
      </c>
    </row>
    <row r="449" spans="1:6" ht="10.5" customHeight="1">
      <c r="A449" s="141" t="s">
        <v>138</v>
      </c>
      <c r="B449" s="141" t="s">
        <v>27</v>
      </c>
      <c r="C449" s="243">
        <v>510000</v>
      </c>
      <c r="D449" s="243">
        <v>510000</v>
      </c>
      <c r="E449" s="243">
        <v>203386.65</v>
      </c>
      <c r="F449" s="244">
        <v>39.88</v>
      </c>
    </row>
    <row r="450" spans="1:6" ht="10.5" customHeight="1">
      <c r="A450" s="219" t="s">
        <v>143</v>
      </c>
      <c r="B450" s="219" t="s">
        <v>108</v>
      </c>
      <c r="C450" s="118" t="s">
        <v>115</v>
      </c>
      <c r="D450" s="118" t="s">
        <v>115</v>
      </c>
      <c r="E450" s="118">
        <v>203386.65</v>
      </c>
      <c r="F450" s="245" t="s">
        <v>115</v>
      </c>
    </row>
    <row r="451" spans="1:6" ht="10.5" customHeight="1">
      <c r="A451" s="240" t="s">
        <v>1383</v>
      </c>
      <c r="B451" s="240" t="s">
        <v>1453</v>
      </c>
      <c r="C451" s="241">
        <v>50000</v>
      </c>
      <c r="D451" s="241">
        <v>50000</v>
      </c>
      <c r="E451" s="241">
        <v>0</v>
      </c>
      <c r="F451" s="242">
        <v>0</v>
      </c>
    </row>
    <row r="452" spans="1:6" ht="10.5" customHeight="1">
      <c r="A452" s="343" t="s">
        <v>359</v>
      </c>
      <c r="B452" s="331"/>
      <c r="C452" s="235">
        <v>50000</v>
      </c>
      <c r="D452" s="235">
        <v>50000</v>
      </c>
      <c r="E452" s="235">
        <v>0</v>
      </c>
      <c r="F452" s="236">
        <v>0</v>
      </c>
    </row>
    <row r="453" spans="1:6" ht="10.5" customHeight="1">
      <c r="A453" s="343" t="s">
        <v>360</v>
      </c>
      <c r="B453" s="331"/>
      <c r="C453" s="235">
        <v>50000</v>
      </c>
      <c r="D453" s="235">
        <v>50000</v>
      </c>
      <c r="E453" s="235">
        <v>0</v>
      </c>
      <c r="F453" s="236">
        <v>0</v>
      </c>
    </row>
    <row r="454" spans="1:6" ht="10.5" customHeight="1">
      <c r="A454" s="141" t="s">
        <v>138</v>
      </c>
      <c r="B454" s="141" t="s">
        <v>27</v>
      </c>
      <c r="C454" s="243">
        <v>50000</v>
      </c>
      <c r="D454" s="243">
        <v>50000</v>
      </c>
      <c r="E454" s="243">
        <v>0</v>
      </c>
      <c r="F454" s="244">
        <v>0</v>
      </c>
    </row>
    <row r="455" spans="1:6" ht="10.5" customHeight="1">
      <c r="A455" s="237" t="s">
        <v>1454</v>
      </c>
      <c r="B455" s="237" t="s">
        <v>1455</v>
      </c>
      <c r="C455" s="238">
        <v>6453000</v>
      </c>
      <c r="D455" s="238">
        <v>5853000</v>
      </c>
      <c r="E455" s="238">
        <v>1307804.18</v>
      </c>
      <c r="F455" s="239">
        <v>22.34</v>
      </c>
    </row>
    <row r="456" spans="1:6" ht="10.5" customHeight="1">
      <c r="A456" s="240" t="s">
        <v>1360</v>
      </c>
      <c r="B456" s="240" t="s">
        <v>1456</v>
      </c>
      <c r="C456" s="241">
        <v>201000</v>
      </c>
      <c r="D456" s="241">
        <v>201000</v>
      </c>
      <c r="E456" s="241">
        <v>70330.64</v>
      </c>
      <c r="F456" s="242">
        <v>34.99</v>
      </c>
    </row>
    <row r="457" spans="1:6" ht="10.5" customHeight="1">
      <c r="A457" s="343" t="s">
        <v>359</v>
      </c>
      <c r="B457" s="331"/>
      <c r="C457" s="235">
        <v>201000</v>
      </c>
      <c r="D457" s="235">
        <v>201000</v>
      </c>
      <c r="E457" s="235">
        <v>70330.64</v>
      </c>
      <c r="F457" s="236">
        <v>34.99</v>
      </c>
    </row>
    <row r="458" spans="1:6" ht="10.5" customHeight="1">
      <c r="A458" s="343" t="s">
        <v>360</v>
      </c>
      <c r="B458" s="331"/>
      <c r="C458" s="235">
        <v>201000</v>
      </c>
      <c r="D458" s="235">
        <v>201000</v>
      </c>
      <c r="E458" s="235">
        <v>70330.64</v>
      </c>
      <c r="F458" s="236">
        <v>34.99</v>
      </c>
    </row>
    <row r="459" spans="1:6" ht="10.5" customHeight="1">
      <c r="A459" s="141" t="s">
        <v>151</v>
      </c>
      <c r="B459" s="141" t="s">
        <v>41</v>
      </c>
      <c r="C459" s="243">
        <v>11000</v>
      </c>
      <c r="D459" s="243">
        <v>11000</v>
      </c>
      <c r="E459" s="243">
        <v>12054.09</v>
      </c>
      <c r="F459" s="244">
        <v>109.58</v>
      </c>
    </row>
    <row r="460" spans="1:6" ht="10.5" customHeight="1">
      <c r="A460" s="219" t="s">
        <v>152</v>
      </c>
      <c r="B460" s="219" t="s">
        <v>42</v>
      </c>
      <c r="C460" s="118" t="s">
        <v>115</v>
      </c>
      <c r="D460" s="118" t="s">
        <v>115</v>
      </c>
      <c r="E460" s="118">
        <v>12054.09</v>
      </c>
      <c r="F460" s="245" t="s">
        <v>115</v>
      </c>
    </row>
    <row r="461" spans="1:6" ht="10.5" customHeight="1">
      <c r="A461" s="141" t="s">
        <v>179</v>
      </c>
      <c r="B461" s="141" t="s">
        <v>68</v>
      </c>
      <c r="C461" s="243">
        <v>190000</v>
      </c>
      <c r="D461" s="243">
        <v>190000</v>
      </c>
      <c r="E461" s="243">
        <v>58276.55</v>
      </c>
      <c r="F461" s="244">
        <v>30.67</v>
      </c>
    </row>
    <row r="462" spans="1:6" ht="10.5" customHeight="1">
      <c r="A462" s="219" t="s">
        <v>582</v>
      </c>
      <c r="B462" s="219" t="s">
        <v>583</v>
      </c>
      <c r="C462" s="118" t="s">
        <v>115</v>
      </c>
      <c r="D462" s="118" t="s">
        <v>115</v>
      </c>
      <c r="E462" s="118">
        <v>58276.55</v>
      </c>
      <c r="F462" s="245" t="s">
        <v>115</v>
      </c>
    </row>
    <row r="463" spans="1:6" ht="10.5" customHeight="1">
      <c r="A463" s="240" t="s">
        <v>1381</v>
      </c>
      <c r="B463" s="240" t="s">
        <v>1457</v>
      </c>
      <c r="C463" s="241">
        <v>550000</v>
      </c>
      <c r="D463" s="241">
        <v>250000</v>
      </c>
      <c r="E463" s="241">
        <v>206853.13</v>
      </c>
      <c r="F463" s="242">
        <v>82.74</v>
      </c>
    </row>
    <row r="464" spans="1:6" ht="10.5" customHeight="1">
      <c r="A464" s="343" t="s">
        <v>361</v>
      </c>
      <c r="B464" s="331"/>
      <c r="C464" s="235">
        <v>550000</v>
      </c>
      <c r="D464" s="235">
        <v>250000</v>
      </c>
      <c r="E464" s="235">
        <v>206853.13</v>
      </c>
      <c r="F464" s="236">
        <v>82.74</v>
      </c>
    </row>
    <row r="465" spans="1:6" ht="10.5" customHeight="1">
      <c r="A465" s="343" t="s">
        <v>362</v>
      </c>
      <c r="B465" s="331"/>
      <c r="C465" s="235">
        <v>550000</v>
      </c>
      <c r="D465" s="235">
        <v>250000</v>
      </c>
      <c r="E465" s="235">
        <v>206853.13</v>
      </c>
      <c r="F465" s="236">
        <v>82.74</v>
      </c>
    </row>
    <row r="466" spans="1:6" ht="10.5" customHeight="1">
      <c r="A466" s="141" t="s">
        <v>168</v>
      </c>
      <c r="B466" s="141" t="s">
        <v>58</v>
      </c>
      <c r="C466" s="243">
        <v>550000</v>
      </c>
      <c r="D466" s="243">
        <v>250000</v>
      </c>
      <c r="E466" s="243">
        <v>206853.13</v>
      </c>
      <c r="F466" s="244">
        <v>82.74</v>
      </c>
    </row>
    <row r="467" spans="1:6" ht="10.5" customHeight="1">
      <c r="A467" s="219" t="s">
        <v>170</v>
      </c>
      <c r="B467" s="219" t="s">
        <v>60</v>
      </c>
      <c r="C467" s="118" t="s">
        <v>115</v>
      </c>
      <c r="D467" s="118" t="s">
        <v>115</v>
      </c>
      <c r="E467" s="118">
        <v>206853.13</v>
      </c>
      <c r="F467" s="245" t="s">
        <v>115</v>
      </c>
    </row>
    <row r="468" spans="1:6" ht="10.5" customHeight="1">
      <c r="A468" s="240" t="s">
        <v>1397</v>
      </c>
      <c r="B468" s="240" t="s">
        <v>1458</v>
      </c>
      <c r="C468" s="241">
        <v>0</v>
      </c>
      <c r="D468" s="241">
        <v>300000</v>
      </c>
      <c r="E468" s="241">
        <v>165054.38</v>
      </c>
      <c r="F468" s="242">
        <v>55.02</v>
      </c>
    </row>
    <row r="469" spans="1:6" ht="10.5" customHeight="1">
      <c r="A469" s="343" t="s">
        <v>361</v>
      </c>
      <c r="B469" s="331"/>
      <c r="C469" s="235">
        <v>0</v>
      </c>
      <c r="D469" s="235">
        <v>300000</v>
      </c>
      <c r="E469" s="235">
        <v>165054.38</v>
      </c>
      <c r="F469" s="236">
        <v>55.02</v>
      </c>
    </row>
    <row r="470" spans="1:6" ht="10.5" customHeight="1">
      <c r="A470" s="343" t="s">
        <v>362</v>
      </c>
      <c r="B470" s="331"/>
      <c r="C470" s="235">
        <v>0</v>
      </c>
      <c r="D470" s="235">
        <v>300000</v>
      </c>
      <c r="E470" s="235">
        <v>165054.38</v>
      </c>
      <c r="F470" s="236">
        <v>55.02</v>
      </c>
    </row>
    <row r="471" spans="1:6" ht="10.5" customHeight="1">
      <c r="A471" s="141" t="s">
        <v>177</v>
      </c>
      <c r="B471" s="141" t="s">
        <v>67</v>
      </c>
      <c r="C471" s="243">
        <v>0</v>
      </c>
      <c r="D471" s="243">
        <v>300000</v>
      </c>
      <c r="E471" s="243">
        <v>165054.38</v>
      </c>
      <c r="F471" s="244">
        <v>55.02</v>
      </c>
    </row>
    <row r="472" spans="1:6" ht="10.5" customHeight="1">
      <c r="A472" s="219" t="s">
        <v>178</v>
      </c>
      <c r="B472" s="219" t="s">
        <v>67</v>
      </c>
      <c r="C472" s="118" t="s">
        <v>115</v>
      </c>
      <c r="D472" s="118" t="s">
        <v>115</v>
      </c>
      <c r="E472" s="118">
        <v>165054.38</v>
      </c>
      <c r="F472" s="245" t="s">
        <v>115</v>
      </c>
    </row>
    <row r="473" spans="1:6" ht="10.5" customHeight="1">
      <c r="A473" s="240" t="s">
        <v>1399</v>
      </c>
      <c r="B473" s="240" t="s">
        <v>1459</v>
      </c>
      <c r="C473" s="241">
        <v>250000</v>
      </c>
      <c r="D473" s="241">
        <v>250000</v>
      </c>
      <c r="E473" s="241">
        <v>22250</v>
      </c>
      <c r="F473" s="242">
        <v>8.9</v>
      </c>
    </row>
    <row r="474" spans="1:6" ht="10.5" customHeight="1">
      <c r="A474" s="343" t="s">
        <v>359</v>
      </c>
      <c r="B474" s="331"/>
      <c r="C474" s="235">
        <v>250000</v>
      </c>
      <c r="D474" s="235">
        <v>250000</v>
      </c>
      <c r="E474" s="235">
        <v>22250</v>
      </c>
      <c r="F474" s="236">
        <v>8.9</v>
      </c>
    </row>
    <row r="475" spans="1:6" ht="10.5" customHeight="1">
      <c r="A475" s="343" t="s">
        <v>360</v>
      </c>
      <c r="B475" s="331"/>
      <c r="C475" s="235">
        <v>250000</v>
      </c>
      <c r="D475" s="235">
        <v>250000</v>
      </c>
      <c r="E475" s="235">
        <v>22250</v>
      </c>
      <c r="F475" s="236">
        <v>8.9</v>
      </c>
    </row>
    <row r="476" spans="1:6" ht="10.5" customHeight="1">
      <c r="A476" s="141" t="s">
        <v>168</v>
      </c>
      <c r="B476" s="141" t="s">
        <v>58</v>
      </c>
      <c r="C476" s="243">
        <v>100000</v>
      </c>
      <c r="D476" s="243">
        <v>100000</v>
      </c>
      <c r="E476" s="243">
        <v>0</v>
      </c>
      <c r="F476" s="244">
        <v>0</v>
      </c>
    </row>
    <row r="477" spans="1:6" ht="10.5" customHeight="1">
      <c r="A477" s="141" t="s">
        <v>171</v>
      </c>
      <c r="B477" s="141" t="s">
        <v>61</v>
      </c>
      <c r="C477" s="243">
        <v>100000</v>
      </c>
      <c r="D477" s="243">
        <v>100000</v>
      </c>
      <c r="E477" s="243">
        <v>22250</v>
      </c>
      <c r="F477" s="244">
        <v>22.25</v>
      </c>
    </row>
    <row r="478" spans="1:6" ht="10.5" customHeight="1">
      <c r="A478" s="219" t="s">
        <v>1460</v>
      </c>
      <c r="B478" s="219" t="s">
        <v>1461</v>
      </c>
      <c r="C478" s="118" t="s">
        <v>115</v>
      </c>
      <c r="D478" s="118" t="s">
        <v>115</v>
      </c>
      <c r="E478" s="118">
        <v>22250</v>
      </c>
      <c r="F478" s="245" t="s">
        <v>115</v>
      </c>
    </row>
    <row r="479" spans="1:6" ht="10.5" customHeight="1">
      <c r="A479" s="141" t="s">
        <v>595</v>
      </c>
      <c r="B479" s="141" t="s">
        <v>596</v>
      </c>
      <c r="C479" s="243">
        <v>50000</v>
      </c>
      <c r="D479" s="243">
        <v>50000</v>
      </c>
      <c r="E479" s="243">
        <v>0</v>
      </c>
      <c r="F479" s="244">
        <v>0</v>
      </c>
    </row>
    <row r="480" spans="1:6" ht="10.5" customHeight="1">
      <c r="A480" s="240" t="s">
        <v>1401</v>
      </c>
      <c r="B480" s="240" t="s">
        <v>1462</v>
      </c>
      <c r="C480" s="241">
        <v>500000</v>
      </c>
      <c r="D480" s="241">
        <v>400000</v>
      </c>
      <c r="E480" s="241">
        <v>0</v>
      </c>
      <c r="F480" s="242">
        <v>0</v>
      </c>
    </row>
    <row r="481" spans="1:6" ht="10.5" customHeight="1">
      <c r="A481" s="343" t="s">
        <v>361</v>
      </c>
      <c r="B481" s="331"/>
      <c r="C481" s="235">
        <v>500000</v>
      </c>
      <c r="D481" s="235">
        <v>400000</v>
      </c>
      <c r="E481" s="235">
        <v>0</v>
      </c>
      <c r="F481" s="236">
        <v>0</v>
      </c>
    </row>
    <row r="482" spans="1:6" ht="10.5" customHeight="1">
      <c r="A482" s="343" t="s">
        <v>362</v>
      </c>
      <c r="B482" s="331"/>
      <c r="C482" s="235">
        <v>500000</v>
      </c>
      <c r="D482" s="235">
        <v>400000</v>
      </c>
      <c r="E482" s="235">
        <v>0</v>
      </c>
      <c r="F482" s="236">
        <v>0</v>
      </c>
    </row>
    <row r="483" spans="1:6" ht="10.5" customHeight="1">
      <c r="A483" s="141" t="s">
        <v>1463</v>
      </c>
      <c r="B483" s="141" t="s">
        <v>1464</v>
      </c>
      <c r="C483" s="243">
        <v>500000</v>
      </c>
      <c r="D483" s="243">
        <v>400000</v>
      </c>
      <c r="E483" s="243">
        <v>0</v>
      </c>
      <c r="F483" s="244">
        <v>0</v>
      </c>
    </row>
    <row r="484" spans="1:6" ht="10.5" customHeight="1">
      <c r="A484" s="240" t="s">
        <v>1403</v>
      </c>
      <c r="B484" s="240" t="s">
        <v>1465</v>
      </c>
      <c r="C484" s="241">
        <v>500000</v>
      </c>
      <c r="D484" s="241">
        <v>500000</v>
      </c>
      <c r="E484" s="241">
        <v>0</v>
      </c>
      <c r="F484" s="242">
        <v>0</v>
      </c>
    </row>
    <row r="485" spans="1:6" ht="10.5" customHeight="1">
      <c r="A485" s="343" t="s">
        <v>359</v>
      </c>
      <c r="B485" s="331"/>
      <c r="C485" s="235">
        <v>500000</v>
      </c>
      <c r="D485" s="235">
        <v>500000</v>
      </c>
      <c r="E485" s="235">
        <v>0</v>
      </c>
      <c r="F485" s="236">
        <v>0</v>
      </c>
    </row>
    <row r="486" spans="1:6" ht="10.5" customHeight="1">
      <c r="A486" s="343" t="s">
        <v>360</v>
      </c>
      <c r="B486" s="331"/>
      <c r="C486" s="235">
        <v>500000</v>
      </c>
      <c r="D486" s="235">
        <v>500000</v>
      </c>
      <c r="E486" s="235">
        <v>0</v>
      </c>
      <c r="F486" s="236">
        <v>0</v>
      </c>
    </row>
    <row r="487" spans="1:6" ht="10.5" customHeight="1">
      <c r="A487" s="141" t="s">
        <v>168</v>
      </c>
      <c r="B487" s="141" t="s">
        <v>58</v>
      </c>
      <c r="C487" s="243">
        <v>500000</v>
      </c>
      <c r="D487" s="243">
        <v>500000</v>
      </c>
      <c r="E487" s="243">
        <v>0</v>
      </c>
      <c r="F487" s="244">
        <v>0</v>
      </c>
    </row>
    <row r="488" spans="1:6" ht="10.5" customHeight="1">
      <c r="A488" s="240" t="s">
        <v>1405</v>
      </c>
      <c r="B488" s="240" t="s">
        <v>1466</v>
      </c>
      <c r="C488" s="241">
        <v>70000</v>
      </c>
      <c r="D488" s="241">
        <v>70000</v>
      </c>
      <c r="E488" s="241">
        <v>0</v>
      </c>
      <c r="F488" s="242">
        <v>0</v>
      </c>
    </row>
    <row r="489" spans="1:6" ht="10.5" customHeight="1">
      <c r="A489" s="343" t="s">
        <v>361</v>
      </c>
      <c r="B489" s="331"/>
      <c r="C489" s="235">
        <v>70000</v>
      </c>
      <c r="D489" s="235">
        <v>70000</v>
      </c>
      <c r="E489" s="235">
        <v>0</v>
      </c>
      <c r="F489" s="236">
        <v>0</v>
      </c>
    </row>
    <row r="490" spans="1:6" ht="10.5" customHeight="1">
      <c r="A490" s="343" t="s">
        <v>362</v>
      </c>
      <c r="B490" s="331"/>
      <c r="C490" s="235">
        <v>70000</v>
      </c>
      <c r="D490" s="235">
        <v>70000</v>
      </c>
      <c r="E490" s="235">
        <v>0</v>
      </c>
      <c r="F490" s="236">
        <v>0</v>
      </c>
    </row>
    <row r="491" spans="1:6" ht="10.5" customHeight="1">
      <c r="A491" s="141" t="s">
        <v>168</v>
      </c>
      <c r="B491" s="141" t="s">
        <v>58</v>
      </c>
      <c r="C491" s="243">
        <v>70000</v>
      </c>
      <c r="D491" s="243">
        <v>70000</v>
      </c>
      <c r="E491" s="243">
        <v>0</v>
      </c>
      <c r="F491" s="244">
        <v>0</v>
      </c>
    </row>
    <row r="492" spans="1:6" ht="10.5" customHeight="1">
      <c r="A492" s="240" t="s">
        <v>1467</v>
      </c>
      <c r="B492" s="240" t="s">
        <v>1468</v>
      </c>
      <c r="C492" s="241">
        <v>50000</v>
      </c>
      <c r="D492" s="241">
        <v>50000</v>
      </c>
      <c r="E492" s="241">
        <v>0</v>
      </c>
      <c r="F492" s="242">
        <v>0</v>
      </c>
    </row>
    <row r="493" spans="1:6" ht="10.5" customHeight="1">
      <c r="A493" s="343" t="s">
        <v>361</v>
      </c>
      <c r="B493" s="331"/>
      <c r="C493" s="235">
        <v>50000</v>
      </c>
      <c r="D493" s="235">
        <v>50000</v>
      </c>
      <c r="E493" s="235">
        <v>0</v>
      </c>
      <c r="F493" s="236">
        <v>0</v>
      </c>
    </row>
    <row r="494" spans="1:6" ht="10.5" customHeight="1">
      <c r="A494" s="343" t="s">
        <v>362</v>
      </c>
      <c r="B494" s="331"/>
      <c r="C494" s="235">
        <v>50000</v>
      </c>
      <c r="D494" s="235">
        <v>50000</v>
      </c>
      <c r="E494" s="235">
        <v>0</v>
      </c>
      <c r="F494" s="236">
        <v>0</v>
      </c>
    </row>
    <row r="495" spans="1:6" ht="10.5" customHeight="1">
      <c r="A495" s="141" t="s">
        <v>166</v>
      </c>
      <c r="B495" s="141" t="s">
        <v>109</v>
      </c>
      <c r="C495" s="243">
        <v>50000</v>
      </c>
      <c r="D495" s="243">
        <v>50000</v>
      </c>
      <c r="E495" s="243">
        <v>0</v>
      </c>
      <c r="F495" s="244">
        <v>0</v>
      </c>
    </row>
    <row r="496" spans="1:6" ht="10.5" customHeight="1">
      <c r="A496" s="240" t="s">
        <v>1469</v>
      </c>
      <c r="B496" s="240" t="s">
        <v>1470</v>
      </c>
      <c r="C496" s="241">
        <v>100000</v>
      </c>
      <c r="D496" s="241">
        <v>100000</v>
      </c>
      <c r="E496" s="241">
        <v>0</v>
      </c>
      <c r="F496" s="242">
        <v>0</v>
      </c>
    </row>
    <row r="497" spans="1:6" ht="10.5" customHeight="1">
      <c r="A497" s="343" t="s">
        <v>361</v>
      </c>
      <c r="B497" s="331"/>
      <c r="C497" s="235">
        <v>100000</v>
      </c>
      <c r="D497" s="235">
        <v>100000</v>
      </c>
      <c r="E497" s="235">
        <v>0</v>
      </c>
      <c r="F497" s="236">
        <v>0</v>
      </c>
    </row>
    <row r="498" spans="1:6" ht="10.5" customHeight="1">
      <c r="A498" s="343" t="s">
        <v>362</v>
      </c>
      <c r="B498" s="331"/>
      <c r="C498" s="235">
        <v>100000</v>
      </c>
      <c r="D498" s="235">
        <v>100000</v>
      </c>
      <c r="E498" s="235">
        <v>0</v>
      </c>
      <c r="F498" s="236">
        <v>0</v>
      </c>
    </row>
    <row r="499" spans="1:6" ht="10.5" customHeight="1">
      <c r="A499" s="141" t="s">
        <v>168</v>
      </c>
      <c r="B499" s="141" t="s">
        <v>58</v>
      </c>
      <c r="C499" s="243">
        <v>100000</v>
      </c>
      <c r="D499" s="243">
        <v>100000</v>
      </c>
      <c r="E499" s="243">
        <v>0</v>
      </c>
      <c r="F499" s="244">
        <v>0</v>
      </c>
    </row>
    <row r="500" spans="1:6" ht="10.5" customHeight="1">
      <c r="A500" s="240" t="s">
        <v>1407</v>
      </c>
      <c r="B500" s="240" t="s">
        <v>1471</v>
      </c>
      <c r="C500" s="241">
        <v>100000</v>
      </c>
      <c r="D500" s="241">
        <v>100000</v>
      </c>
      <c r="E500" s="241">
        <v>74348.13</v>
      </c>
      <c r="F500" s="242">
        <v>74.35</v>
      </c>
    </row>
    <row r="501" spans="1:6" ht="10.5" customHeight="1">
      <c r="A501" s="343" t="s">
        <v>359</v>
      </c>
      <c r="B501" s="331"/>
      <c r="C501" s="235">
        <v>33540</v>
      </c>
      <c r="D501" s="235">
        <v>33540</v>
      </c>
      <c r="E501" s="235">
        <v>25500</v>
      </c>
      <c r="F501" s="236">
        <v>76.03</v>
      </c>
    </row>
    <row r="502" spans="1:6" ht="10.5" customHeight="1">
      <c r="A502" s="343" t="s">
        <v>360</v>
      </c>
      <c r="B502" s="331"/>
      <c r="C502" s="235">
        <v>33540</v>
      </c>
      <c r="D502" s="235">
        <v>33540</v>
      </c>
      <c r="E502" s="235">
        <v>25500</v>
      </c>
      <c r="F502" s="236">
        <v>76.03</v>
      </c>
    </row>
    <row r="503" spans="1:7" ht="10.5" customHeight="1">
      <c r="A503" s="141" t="s">
        <v>177</v>
      </c>
      <c r="B503" s="141" t="s">
        <v>67</v>
      </c>
      <c r="C503" s="243">
        <v>33540</v>
      </c>
      <c r="D503" s="243">
        <v>33540</v>
      </c>
      <c r="E503" s="243">
        <v>25500</v>
      </c>
      <c r="F503" s="244">
        <v>76.03</v>
      </c>
      <c r="G503" s="45"/>
    </row>
    <row r="504" spans="1:7" ht="10.5" customHeight="1">
      <c r="A504" s="219" t="s">
        <v>178</v>
      </c>
      <c r="B504" s="219" t="s">
        <v>67</v>
      </c>
      <c r="C504" s="118" t="s">
        <v>115</v>
      </c>
      <c r="D504" s="118" t="s">
        <v>115</v>
      </c>
      <c r="E504" s="118">
        <v>25500</v>
      </c>
      <c r="F504" s="245" t="s">
        <v>115</v>
      </c>
      <c r="G504" s="25"/>
    </row>
    <row r="505" spans="1:7" ht="10.5" customHeight="1">
      <c r="A505" s="343" t="s">
        <v>361</v>
      </c>
      <c r="B505" s="331"/>
      <c r="C505" s="235">
        <v>66460</v>
      </c>
      <c r="D505" s="235">
        <v>66460</v>
      </c>
      <c r="E505" s="235">
        <v>48848.13</v>
      </c>
      <c r="F505" s="236">
        <v>73.5</v>
      </c>
      <c r="G505" s="25"/>
    </row>
    <row r="506" spans="1:7" ht="10.5" customHeight="1">
      <c r="A506" s="343" t="s">
        <v>362</v>
      </c>
      <c r="B506" s="331"/>
      <c r="C506" s="235">
        <v>66460</v>
      </c>
      <c r="D506" s="235">
        <v>66460</v>
      </c>
      <c r="E506" s="235">
        <v>48848.13</v>
      </c>
      <c r="F506" s="236">
        <v>73.5</v>
      </c>
      <c r="G506" s="25"/>
    </row>
    <row r="507" spans="1:6" ht="10.5" customHeight="1">
      <c r="A507" s="141" t="s">
        <v>177</v>
      </c>
      <c r="B507" s="141" t="s">
        <v>67</v>
      </c>
      <c r="C507" s="243">
        <v>66460</v>
      </c>
      <c r="D507" s="243">
        <v>66460</v>
      </c>
      <c r="E507" s="243">
        <v>48848.13</v>
      </c>
      <c r="F507" s="244">
        <v>73.5</v>
      </c>
    </row>
    <row r="508" spans="1:6" ht="10.5" customHeight="1">
      <c r="A508" s="219" t="s">
        <v>178</v>
      </c>
      <c r="B508" s="219" t="s">
        <v>67</v>
      </c>
      <c r="C508" s="118" t="s">
        <v>115</v>
      </c>
      <c r="D508" s="118" t="s">
        <v>115</v>
      </c>
      <c r="E508" s="118">
        <v>48848.13</v>
      </c>
      <c r="F508" s="245" t="s">
        <v>115</v>
      </c>
    </row>
    <row r="509" spans="1:6" ht="10.5" customHeight="1">
      <c r="A509" s="240" t="s">
        <v>1472</v>
      </c>
      <c r="B509" s="240" t="s">
        <v>1473</v>
      </c>
      <c r="C509" s="241">
        <v>50000</v>
      </c>
      <c r="D509" s="241">
        <v>50000</v>
      </c>
      <c r="E509" s="241">
        <v>61391.25</v>
      </c>
      <c r="F509" s="242">
        <v>122.78</v>
      </c>
    </row>
    <row r="510" spans="1:6" ht="10.5" customHeight="1">
      <c r="A510" s="343" t="s">
        <v>359</v>
      </c>
      <c r="B510" s="331"/>
      <c r="C510" s="235">
        <v>50000</v>
      </c>
      <c r="D510" s="235">
        <v>50000</v>
      </c>
      <c r="E510" s="235">
        <v>61391.25</v>
      </c>
      <c r="F510" s="236">
        <v>122.78</v>
      </c>
    </row>
    <row r="511" spans="1:6" ht="10.5" customHeight="1">
      <c r="A511" s="343" t="s">
        <v>360</v>
      </c>
      <c r="B511" s="331"/>
      <c r="C511" s="235">
        <v>50000</v>
      </c>
      <c r="D511" s="235">
        <v>50000</v>
      </c>
      <c r="E511" s="235">
        <v>61391.25</v>
      </c>
      <c r="F511" s="236">
        <v>122.78</v>
      </c>
    </row>
    <row r="512" spans="1:6" ht="10.5" customHeight="1">
      <c r="A512" s="141" t="s">
        <v>171</v>
      </c>
      <c r="B512" s="141" t="s">
        <v>61</v>
      </c>
      <c r="C512" s="243">
        <v>50000</v>
      </c>
      <c r="D512" s="243">
        <v>50000</v>
      </c>
      <c r="E512" s="243">
        <v>61391.25</v>
      </c>
      <c r="F512" s="244">
        <v>122.78</v>
      </c>
    </row>
    <row r="513" spans="1:6" ht="10.5" customHeight="1">
      <c r="A513" s="219" t="s">
        <v>173</v>
      </c>
      <c r="B513" s="219" t="s">
        <v>63</v>
      </c>
      <c r="C513" s="118" t="s">
        <v>115</v>
      </c>
      <c r="D513" s="118" t="s">
        <v>115</v>
      </c>
      <c r="E513" s="118">
        <v>61391.25</v>
      </c>
      <c r="F513" s="245" t="s">
        <v>115</v>
      </c>
    </row>
    <row r="514" spans="1:6" ht="10.5" customHeight="1">
      <c r="A514" s="240" t="s">
        <v>1474</v>
      </c>
      <c r="B514" s="240" t="s">
        <v>1475</v>
      </c>
      <c r="C514" s="241">
        <v>790000</v>
      </c>
      <c r="D514" s="241">
        <v>790000</v>
      </c>
      <c r="E514" s="241">
        <v>707576.65</v>
      </c>
      <c r="F514" s="242">
        <v>89.57</v>
      </c>
    </row>
    <row r="515" spans="1:6" ht="10.5" customHeight="1">
      <c r="A515" s="343" t="s">
        <v>359</v>
      </c>
      <c r="B515" s="331"/>
      <c r="C515" s="235">
        <v>30000</v>
      </c>
      <c r="D515" s="235">
        <v>30000</v>
      </c>
      <c r="E515" s="235">
        <v>16750</v>
      </c>
      <c r="F515" s="236">
        <v>55.83</v>
      </c>
    </row>
    <row r="516" spans="1:6" ht="10.5" customHeight="1">
      <c r="A516" s="343" t="s">
        <v>360</v>
      </c>
      <c r="B516" s="331"/>
      <c r="C516" s="235">
        <v>30000</v>
      </c>
      <c r="D516" s="235">
        <v>30000</v>
      </c>
      <c r="E516" s="235">
        <v>16750</v>
      </c>
      <c r="F516" s="236">
        <v>55.83</v>
      </c>
    </row>
    <row r="517" spans="1:6" ht="10.5" customHeight="1">
      <c r="A517" s="141" t="s">
        <v>171</v>
      </c>
      <c r="B517" s="141" t="s">
        <v>61</v>
      </c>
      <c r="C517" s="243">
        <v>30000</v>
      </c>
      <c r="D517" s="243">
        <v>30000</v>
      </c>
      <c r="E517" s="243">
        <v>16750</v>
      </c>
      <c r="F517" s="244">
        <v>55.83</v>
      </c>
    </row>
    <row r="518" spans="1:6" ht="10.5" customHeight="1">
      <c r="A518" s="219" t="s">
        <v>173</v>
      </c>
      <c r="B518" s="219" t="s">
        <v>63</v>
      </c>
      <c r="C518" s="118" t="s">
        <v>115</v>
      </c>
      <c r="D518" s="118" t="s">
        <v>115</v>
      </c>
      <c r="E518" s="118">
        <v>16750</v>
      </c>
      <c r="F518" s="245" t="s">
        <v>115</v>
      </c>
    </row>
    <row r="519" spans="1:6" ht="10.5" customHeight="1">
      <c r="A519" s="343" t="s">
        <v>1081</v>
      </c>
      <c r="B519" s="331"/>
      <c r="C519" s="235">
        <v>760000</v>
      </c>
      <c r="D519" s="235">
        <v>760000</v>
      </c>
      <c r="E519" s="235">
        <v>690826.65</v>
      </c>
      <c r="F519" s="236">
        <v>90.9</v>
      </c>
    </row>
    <row r="520" spans="1:6" ht="10.5" customHeight="1">
      <c r="A520" s="343" t="s">
        <v>1083</v>
      </c>
      <c r="B520" s="331"/>
      <c r="C520" s="235">
        <v>760000</v>
      </c>
      <c r="D520" s="235">
        <v>760000</v>
      </c>
      <c r="E520" s="235">
        <v>690826.65</v>
      </c>
      <c r="F520" s="236">
        <v>90.9</v>
      </c>
    </row>
    <row r="521" spans="1:6" ht="10.5" customHeight="1">
      <c r="A521" s="343" t="s">
        <v>1084</v>
      </c>
      <c r="B521" s="331"/>
      <c r="C521" s="235">
        <v>760000</v>
      </c>
      <c r="D521" s="235">
        <v>760000</v>
      </c>
      <c r="E521" s="235">
        <v>690826.65</v>
      </c>
      <c r="F521" s="236">
        <v>90.9</v>
      </c>
    </row>
    <row r="522" spans="1:6" ht="10.5" customHeight="1">
      <c r="A522" s="141" t="s">
        <v>584</v>
      </c>
      <c r="B522" s="141" t="s">
        <v>585</v>
      </c>
      <c r="C522" s="243">
        <v>760000</v>
      </c>
      <c r="D522" s="243">
        <v>760000</v>
      </c>
      <c r="E522" s="243">
        <v>690826.65</v>
      </c>
      <c r="F522" s="244">
        <v>90.9</v>
      </c>
    </row>
    <row r="523" spans="1:6" ht="10.5" customHeight="1">
      <c r="A523" s="219" t="s">
        <v>586</v>
      </c>
      <c r="B523" s="219" t="s">
        <v>587</v>
      </c>
      <c r="C523" s="118" t="s">
        <v>115</v>
      </c>
      <c r="D523" s="118" t="s">
        <v>115</v>
      </c>
      <c r="E523" s="118">
        <v>690826.65</v>
      </c>
      <c r="F523" s="245" t="s">
        <v>115</v>
      </c>
    </row>
    <row r="524" spans="1:6" ht="10.5" customHeight="1">
      <c r="A524" s="240" t="s">
        <v>1476</v>
      </c>
      <c r="B524" s="240" t="s">
        <v>1477</v>
      </c>
      <c r="C524" s="241">
        <v>2500000</v>
      </c>
      <c r="D524" s="241">
        <v>2000000</v>
      </c>
      <c r="E524" s="241">
        <v>0</v>
      </c>
      <c r="F524" s="242">
        <v>0</v>
      </c>
    </row>
    <row r="525" spans="1:6" ht="10.5" customHeight="1">
      <c r="A525" s="343" t="s">
        <v>361</v>
      </c>
      <c r="B525" s="331"/>
      <c r="C525" s="235">
        <v>100000</v>
      </c>
      <c r="D525" s="235">
        <v>100000</v>
      </c>
      <c r="E525" s="235">
        <v>0</v>
      </c>
      <c r="F525" s="236">
        <v>0</v>
      </c>
    </row>
    <row r="526" spans="1:6" ht="10.5" customHeight="1">
      <c r="A526" s="343" t="s">
        <v>362</v>
      </c>
      <c r="B526" s="331"/>
      <c r="C526" s="235">
        <v>100000</v>
      </c>
      <c r="D526" s="235">
        <v>100000</v>
      </c>
      <c r="E526" s="235">
        <v>0</v>
      </c>
      <c r="F526" s="236">
        <v>0</v>
      </c>
    </row>
    <row r="527" spans="1:6" ht="10.5" customHeight="1">
      <c r="A527" s="141" t="s">
        <v>168</v>
      </c>
      <c r="B527" s="141" t="s">
        <v>58</v>
      </c>
      <c r="C527" s="243">
        <v>100000</v>
      </c>
      <c r="D527" s="243">
        <v>100000</v>
      </c>
      <c r="E527" s="243">
        <v>0</v>
      </c>
      <c r="F527" s="244">
        <v>0</v>
      </c>
    </row>
    <row r="528" spans="1:6" ht="10.5" customHeight="1">
      <c r="A528" s="343" t="s">
        <v>368</v>
      </c>
      <c r="B528" s="331"/>
      <c r="C528" s="235">
        <v>2400000</v>
      </c>
      <c r="D528" s="235">
        <v>1900000</v>
      </c>
      <c r="E528" s="235">
        <v>0</v>
      </c>
      <c r="F528" s="236">
        <v>0</v>
      </c>
    </row>
    <row r="529" spans="1:6" ht="10.5" customHeight="1">
      <c r="A529" s="343" t="s">
        <v>483</v>
      </c>
      <c r="B529" s="331"/>
      <c r="C529" s="235">
        <v>2400000</v>
      </c>
      <c r="D529" s="235">
        <v>1900000</v>
      </c>
      <c r="E529" s="235">
        <v>0</v>
      </c>
      <c r="F529" s="236">
        <v>0</v>
      </c>
    </row>
    <row r="530" spans="1:6" ht="10.5" customHeight="1">
      <c r="A530" s="343" t="s">
        <v>1057</v>
      </c>
      <c r="B530" s="331"/>
      <c r="C530" s="235">
        <v>2400000</v>
      </c>
      <c r="D530" s="235">
        <v>1900000</v>
      </c>
      <c r="E530" s="235">
        <v>0</v>
      </c>
      <c r="F530" s="236">
        <v>0</v>
      </c>
    </row>
    <row r="531" spans="1:6" ht="10.5" customHeight="1">
      <c r="A531" s="141" t="s">
        <v>168</v>
      </c>
      <c r="B531" s="141" t="s">
        <v>58</v>
      </c>
      <c r="C531" s="243">
        <v>2400000</v>
      </c>
      <c r="D531" s="243">
        <v>1900000</v>
      </c>
      <c r="E531" s="243">
        <v>0</v>
      </c>
      <c r="F531" s="244">
        <v>0</v>
      </c>
    </row>
    <row r="532" spans="1:6" ht="10.5" customHeight="1">
      <c r="A532" s="240" t="s">
        <v>1478</v>
      </c>
      <c r="B532" s="240" t="s">
        <v>1479</v>
      </c>
      <c r="C532" s="241">
        <v>42000</v>
      </c>
      <c r="D532" s="241">
        <v>42000</v>
      </c>
      <c r="E532" s="241">
        <v>0</v>
      </c>
      <c r="F532" s="242">
        <v>0</v>
      </c>
    </row>
    <row r="533" spans="1:6" ht="10.5" customHeight="1">
      <c r="A533" s="343" t="s">
        <v>359</v>
      </c>
      <c r="B533" s="331"/>
      <c r="C533" s="235">
        <v>42000</v>
      </c>
      <c r="D533" s="235">
        <v>42000</v>
      </c>
      <c r="E533" s="235">
        <v>0</v>
      </c>
      <c r="F533" s="236">
        <v>0</v>
      </c>
    </row>
    <row r="534" spans="1:6" ht="10.5" customHeight="1">
      <c r="A534" s="343" t="s">
        <v>360</v>
      </c>
      <c r="B534" s="331"/>
      <c r="C534" s="235">
        <v>42000</v>
      </c>
      <c r="D534" s="235">
        <v>42000</v>
      </c>
      <c r="E534" s="235">
        <v>0</v>
      </c>
      <c r="F534" s="236">
        <v>0</v>
      </c>
    </row>
    <row r="535" spans="1:6" ht="10.5" customHeight="1">
      <c r="A535" s="141" t="s">
        <v>157</v>
      </c>
      <c r="B535" s="141" t="s">
        <v>47</v>
      </c>
      <c r="C535" s="243">
        <v>42000</v>
      </c>
      <c r="D535" s="243">
        <v>42000</v>
      </c>
      <c r="E535" s="243">
        <v>0</v>
      </c>
      <c r="F535" s="244">
        <v>0</v>
      </c>
    </row>
    <row r="536" spans="1:6" ht="10.5" customHeight="1">
      <c r="A536" s="240" t="s">
        <v>1480</v>
      </c>
      <c r="B536" s="240" t="s">
        <v>1481</v>
      </c>
      <c r="C536" s="241">
        <v>750000</v>
      </c>
      <c r="D536" s="241">
        <v>750000</v>
      </c>
      <c r="E536" s="241">
        <v>0</v>
      </c>
      <c r="F536" s="242">
        <v>0</v>
      </c>
    </row>
    <row r="537" spans="1:6" ht="10.5" customHeight="1">
      <c r="A537" s="343" t="s">
        <v>359</v>
      </c>
      <c r="B537" s="331"/>
      <c r="C537" s="235">
        <v>600000</v>
      </c>
      <c r="D537" s="235">
        <v>600000</v>
      </c>
      <c r="E537" s="235">
        <v>0</v>
      </c>
      <c r="F537" s="236">
        <v>0</v>
      </c>
    </row>
    <row r="538" spans="1:6" ht="10.5" customHeight="1">
      <c r="A538" s="343" t="s">
        <v>360</v>
      </c>
      <c r="B538" s="331"/>
      <c r="C538" s="235">
        <v>600000</v>
      </c>
      <c r="D538" s="235">
        <v>600000</v>
      </c>
      <c r="E538" s="235">
        <v>0</v>
      </c>
      <c r="F538" s="236">
        <v>0</v>
      </c>
    </row>
    <row r="539" spans="1:6" ht="10.5" customHeight="1">
      <c r="A539" s="141" t="s">
        <v>168</v>
      </c>
      <c r="B539" s="141" t="s">
        <v>58</v>
      </c>
      <c r="C539" s="243">
        <v>600000</v>
      </c>
      <c r="D539" s="243">
        <v>600000</v>
      </c>
      <c r="E539" s="243">
        <v>0</v>
      </c>
      <c r="F539" s="244">
        <v>0</v>
      </c>
    </row>
    <row r="540" spans="1:6" ht="10.5" customHeight="1">
      <c r="A540" s="343" t="s">
        <v>368</v>
      </c>
      <c r="B540" s="331"/>
      <c r="C540" s="235">
        <v>150000</v>
      </c>
      <c r="D540" s="235">
        <v>150000</v>
      </c>
      <c r="E540" s="235">
        <v>0</v>
      </c>
      <c r="F540" s="236">
        <v>0</v>
      </c>
    </row>
    <row r="541" spans="1:6" ht="10.5" customHeight="1">
      <c r="A541" s="343" t="s">
        <v>483</v>
      </c>
      <c r="B541" s="331"/>
      <c r="C541" s="235">
        <v>150000</v>
      </c>
      <c r="D541" s="235">
        <v>150000</v>
      </c>
      <c r="E541" s="235">
        <v>0</v>
      </c>
      <c r="F541" s="236">
        <v>0</v>
      </c>
    </row>
    <row r="542" spans="1:6" ht="10.5" customHeight="1">
      <c r="A542" s="343" t="s">
        <v>1063</v>
      </c>
      <c r="B542" s="331"/>
      <c r="C542" s="235">
        <v>150000</v>
      </c>
      <c r="D542" s="235">
        <v>150000</v>
      </c>
      <c r="E542" s="235">
        <v>0</v>
      </c>
      <c r="F542" s="236">
        <v>0</v>
      </c>
    </row>
    <row r="543" spans="1:6" ht="10.5" customHeight="1">
      <c r="A543" s="141" t="s">
        <v>168</v>
      </c>
      <c r="B543" s="141" t="s">
        <v>58</v>
      </c>
      <c r="C543" s="243">
        <v>150000</v>
      </c>
      <c r="D543" s="243">
        <v>150000</v>
      </c>
      <c r="E543" s="243">
        <v>0</v>
      </c>
      <c r="F543" s="244">
        <v>0</v>
      </c>
    </row>
    <row r="544" spans="1:6" ht="10.5" customHeight="1">
      <c r="A544" s="237" t="s">
        <v>1482</v>
      </c>
      <c r="B544" s="237" t="s">
        <v>1483</v>
      </c>
      <c r="C544" s="238">
        <v>1670000</v>
      </c>
      <c r="D544" s="238">
        <v>1320000</v>
      </c>
      <c r="E544" s="238">
        <v>301301.6</v>
      </c>
      <c r="F544" s="239">
        <v>22.83</v>
      </c>
    </row>
    <row r="545" spans="1:6" ht="10.5" customHeight="1">
      <c r="A545" s="240" t="s">
        <v>1358</v>
      </c>
      <c r="B545" s="240" t="s">
        <v>1484</v>
      </c>
      <c r="C545" s="241">
        <v>800000</v>
      </c>
      <c r="D545" s="241">
        <v>450000</v>
      </c>
      <c r="E545" s="241">
        <v>301301.6</v>
      </c>
      <c r="F545" s="242">
        <v>66.96</v>
      </c>
    </row>
    <row r="546" spans="1:6" ht="10.5" customHeight="1">
      <c r="A546" s="343" t="s">
        <v>359</v>
      </c>
      <c r="B546" s="331"/>
      <c r="C546" s="235">
        <v>800000</v>
      </c>
      <c r="D546" s="235">
        <v>450000</v>
      </c>
      <c r="E546" s="235">
        <v>301301.6</v>
      </c>
      <c r="F546" s="236">
        <v>66.96</v>
      </c>
    </row>
    <row r="547" spans="1:6" ht="10.5" customHeight="1">
      <c r="A547" s="343" t="s">
        <v>360</v>
      </c>
      <c r="B547" s="331"/>
      <c r="C547" s="235">
        <v>800000</v>
      </c>
      <c r="D547" s="235">
        <v>450000</v>
      </c>
      <c r="E547" s="235">
        <v>301301.6</v>
      </c>
      <c r="F547" s="236">
        <v>66.96</v>
      </c>
    </row>
    <row r="548" spans="1:6" ht="10.5" customHeight="1">
      <c r="A548" s="141" t="s">
        <v>163</v>
      </c>
      <c r="B548" s="141" t="s">
        <v>6</v>
      </c>
      <c r="C548" s="243">
        <v>800000</v>
      </c>
      <c r="D548" s="243">
        <v>450000</v>
      </c>
      <c r="E548" s="243">
        <v>301301.6</v>
      </c>
      <c r="F548" s="244">
        <v>66.96</v>
      </c>
    </row>
    <row r="549" spans="1:6" ht="10.5" customHeight="1">
      <c r="A549" s="219" t="s">
        <v>164</v>
      </c>
      <c r="B549" s="219" t="s">
        <v>55</v>
      </c>
      <c r="C549" s="118" t="s">
        <v>115</v>
      </c>
      <c r="D549" s="118" t="s">
        <v>115</v>
      </c>
      <c r="E549" s="118">
        <v>301301.6</v>
      </c>
      <c r="F549" s="245" t="s">
        <v>115</v>
      </c>
    </row>
    <row r="550" spans="1:6" ht="10.5" customHeight="1">
      <c r="A550" s="240" t="s">
        <v>1381</v>
      </c>
      <c r="B550" s="240" t="s">
        <v>1485</v>
      </c>
      <c r="C550" s="241">
        <v>700000</v>
      </c>
      <c r="D550" s="241">
        <v>700000</v>
      </c>
      <c r="E550" s="241">
        <v>0</v>
      </c>
      <c r="F550" s="242">
        <v>0</v>
      </c>
    </row>
    <row r="551" spans="1:6" ht="10.5" customHeight="1">
      <c r="A551" s="343" t="s">
        <v>361</v>
      </c>
      <c r="B551" s="331"/>
      <c r="C551" s="235">
        <v>700000</v>
      </c>
      <c r="D551" s="235">
        <v>700000</v>
      </c>
      <c r="E551" s="235">
        <v>0</v>
      </c>
      <c r="F551" s="236">
        <v>0</v>
      </c>
    </row>
    <row r="552" spans="1:6" ht="10.5" customHeight="1">
      <c r="A552" s="343" t="s">
        <v>362</v>
      </c>
      <c r="B552" s="331"/>
      <c r="C552" s="235">
        <v>700000</v>
      </c>
      <c r="D552" s="235">
        <v>700000</v>
      </c>
      <c r="E552" s="235">
        <v>0</v>
      </c>
      <c r="F552" s="236">
        <v>0</v>
      </c>
    </row>
    <row r="553" spans="1:6" ht="10.5" customHeight="1">
      <c r="A553" s="141" t="s">
        <v>168</v>
      </c>
      <c r="B553" s="141" t="s">
        <v>58</v>
      </c>
      <c r="C553" s="243">
        <v>700000</v>
      </c>
      <c r="D553" s="243">
        <v>700000</v>
      </c>
      <c r="E553" s="243">
        <v>0</v>
      </c>
      <c r="F553" s="244">
        <v>0</v>
      </c>
    </row>
    <row r="554" spans="1:6" ht="10.5" customHeight="1">
      <c r="A554" s="240" t="s">
        <v>1397</v>
      </c>
      <c r="B554" s="240" t="s">
        <v>1486</v>
      </c>
      <c r="C554" s="241">
        <v>150000</v>
      </c>
      <c r="D554" s="241">
        <v>150000</v>
      </c>
      <c r="E554" s="241">
        <v>0</v>
      </c>
      <c r="F554" s="242">
        <v>0</v>
      </c>
    </row>
    <row r="555" spans="1:6" ht="10.5" customHeight="1">
      <c r="A555" s="343" t="s">
        <v>359</v>
      </c>
      <c r="B555" s="331"/>
      <c r="C555" s="235">
        <v>150000</v>
      </c>
      <c r="D555" s="235">
        <v>150000</v>
      </c>
      <c r="E555" s="235">
        <v>0</v>
      </c>
      <c r="F555" s="236">
        <v>0</v>
      </c>
    </row>
    <row r="556" spans="1:6" ht="10.5" customHeight="1">
      <c r="A556" s="343" t="s">
        <v>360</v>
      </c>
      <c r="B556" s="331"/>
      <c r="C556" s="235">
        <v>150000</v>
      </c>
      <c r="D556" s="235">
        <v>150000</v>
      </c>
      <c r="E556" s="235">
        <v>0</v>
      </c>
      <c r="F556" s="236">
        <v>0</v>
      </c>
    </row>
    <row r="557" spans="1:6" ht="10.5" customHeight="1">
      <c r="A557" s="141" t="s">
        <v>177</v>
      </c>
      <c r="B557" s="141" t="s">
        <v>67</v>
      </c>
      <c r="C557" s="243">
        <v>150000</v>
      </c>
      <c r="D557" s="243">
        <v>150000</v>
      </c>
      <c r="E557" s="243">
        <v>0</v>
      </c>
      <c r="F557" s="244">
        <v>0</v>
      </c>
    </row>
    <row r="558" spans="1:6" ht="10.5" customHeight="1">
      <c r="A558" s="240" t="s">
        <v>1383</v>
      </c>
      <c r="B558" s="240" t="s">
        <v>1487</v>
      </c>
      <c r="C558" s="241">
        <v>20000</v>
      </c>
      <c r="D558" s="241">
        <v>20000</v>
      </c>
      <c r="E558" s="241">
        <v>0</v>
      </c>
      <c r="F558" s="242">
        <v>0</v>
      </c>
    </row>
    <row r="559" spans="1:6" ht="10.5" customHeight="1">
      <c r="A559" s="343" t="s">
        <v>359</v>
      </c>
      <c r="B559" s="331"/>
      <c r="C559" s="235">
        <v>20000</v>
      </c>
      <c r="D559" s="235">
        <v>20000</v>
      </c>
      <c r="E559" s="235">
        <v>0</v>
      </c>
      <c r="F559" s="236">
        <v>0</v>
      </c>
    </row>
    <row r="560" spans="1:6" ht="10.5" customHeight="1">
      <c r="A560" s="343" t="s">
        <v>360</v>
      </c>
      <c r="B560" s="331"/>
      <c r="C560" s="235">
        <v>20000</v>
      </c>
      <c r="D560" s="235">
        <v>20000</v>
      </c>
      <c r="E560" s="235">
        <v>0</v>
      </c>
      <c r="F560" s="236">
        <v>0</v>
      </c>
    </row>
    <row r="561" spans="1:6" ht="10.5" customHeight="1">
      <c r="A561" s="141" t="s">
        <v>160</v>
      </c>
      <c r="B561" s="141" t="s">
        <v>51</v>
      </c>
      <c r="C561" s="243">
        <v>20000</v>
      </c>
      <c r="D561" s="243">
        <v>20000</v>
      </c>
      <c r="E561" s="243">
        <v>0</v>
      </c>
      <c r="F561" s="244">
        <v>0</v>
      </c>
    </row>
    <row r="562" spans="1:6" ht="10.5" customHeight="1">
      <c r="A562" s="237" t="s">
        <v>1488</v>
      </c>
      <c r="B562" s="237" t="s">
        <v>1489</v>
      </c>
      <c r="C562" s="238">
        <v>1335000</v>
      </c>
      <c r="D562" s="238">
        <v>1335000</v>
      </c>
      <c r="E562" s="238">
        <v>63871.85</v>
      </c>
      <c r="F562" s="239">
        <v>4.78</v>
      </c>
    </row>
    <row r="563" spans="1:6" ht="10.5" customHeight="1">
      <c r="A563" s="240" t="s">
        <v>1358</v>
      </c>
      <c r="B563" s="240" t="s">
        <v>1490</v>
      </c>
      <c r="C563" s="241">
        <v>180000</v>
      </c>
      <c r="D563" s="241">
        <v>180000</v>
      </c>
      <c r="E563" s="241">
        <v>16225.13</v>
      </c>
      <c r="F563" s="242">
        <v>9.01</v>
      </c>
    </row>
    <row r="564" spans="1:6" ht="10.5" customHeight="1">
      <c r="A564" s="343" t="s">
        <v>359</v>
      </c>
      <c r="B564" s="331"/>
      <c r="C564" s="235">
        <v>180000</v>
      </c>
      <c r="D564" s="235">
        <v>180000</v>
      </c>
      <c r="E564" s="235">
        <v>16225.13</v>
      </c>
      <c r="F564" s="236">
        <v>9.01</v>
      </c>
    </row>
    <row r="565" spans="1:6" ht="10.5" customHeight="1">
      <c r="A565" s="343" t="s">
        <v>360</v>
      </c>
      <c r="B565" s="331"/>
      <c r="C565" s="235">
        <v>180000</v>
      </c>
      <c r="D565" s="235">
        <v>180000</v>
      </c>
      <c r="E565" s="235">
        <v>16225.13</v>
      </c>
      <c r="F565" s="236">
        <v>9.01</v>
      </c>
    </row>
    <row r="566" spans="1:6" ht="10.5" customHeight="1">
      <c r="A566" s="141" t="s">
        <v>150</v>
      </c>
      <c r="B566" s="141" t="s">
        <v>37</v>
      </c>
      <c r="C566" s="243">
        <v>180000</v>
      </c>
      <c r="D566" s="243">
        <v>180000</v>
      </c>
      <c r="E566" s="243">
        <v>16225.13</v>
      </c>
      <c r="F566" s="244">
        <v>9.01</v>
      </c>
    </row>
    <row r="567" spans="1:6" ht="10.5" customHeight="1">
      <c r="A567" s="219" t="s">
        <v>206</v>
      </c>
      <c r="B567" s="219" t="s">
        <v>37</v>
      </c>
      <c r="C567" s="118" t="s">
        <v>115</v>
      </c>
      <c r="D567" s="118" t="s">
        <v>115</v>
      </c>
      <c r="E567" s="118">
        <v>16225.13</v>
      </c>
      <c r="F567" s="245" t="s">
        <v>115</v>
      </c>
    </row>
    <row r="568" spans="1:6" ht="10.5" customHeight="1">
      <c r="A568" s="240" t="s">
        <v>1360</v>
      </c>
      <c r="B568" s="240" t="s">
        <v>1491</v>
      </c>
      <c r="C568" s="241">
        <v>220000</v>
      </c>
      <c r="D568" s="241">
        <v>220000</v>
      </c>
      <c r="E568" s="241">
        <v>15000</v>
      </c>
      <c r="F568" s="242">
        <v>6.82</v>
      </c>
    </row>
    <row r="569" spans="1:6" ht="10.5" customHeight="1">
      <c r="A569" s="343" t="s">
        <v>359</v>
      </c>
      <c r="B569" s="331"/>
      <c r="C569" s="235">
        <v>220000</v>
      </c>
      <c r="D569" s="235">
        <v>220000</v>
      </c>
      <c r="E569" s="235">
        <v>15000</v>
      </c>
      <c r="F569" s="236">
        <v>6.82</v>
      </c>
    </row>
    <row r="570" spans="1:6" ht="10.5" customHeight="1">
      <c r="A570" s="343" t="s">
        <v>360</v>
      </c>
      <c r="B570" s="331"/>
      <c r="C570" s="235">
        <v>220000</v>
      </c>
      <c r="D570" s="235">
        <v>220000</v>
      </c>
      <c r="E570" s="235">
        <v>15000</v>
      </c>
      <c r="F570" s="236">
        <v>6.82</v>
      </c>
    </row>
    <row r="571" spans="1:6" ht="10.5" customHeight="1">
      <c r="A571" s="141" t="s">
        <v>163</v>
      </c>
      <c r="B571" s="141" t="s">
        <v>6</v>
      </c>
      <c r="C571" s="243">
        <v>220000</v>
      </c>
      <c r="D571" s="243">
        <v>220000</v>
      </c>
      <c r="E571" s="243">
        <v>15000</v>
      </c>
      <c r="F571" s="244">
        <v>6.82</v>
      </c>
    </row>
    <row r="572" spans="1:6" ht="10.5" customHeight="1">
      <c r="A572" s="219" t="s">
        <v>164</v>
      </c>
      <c r="B572" s="219" t="s">
        <v>55</v>
      </c>
      <c r="C572" s="118" t="s">
        <v>115</v>
      </c>
      <c r="D572" s="118" t="s">
        <v>115</v>
      </c>
      <c r="E572" s="118">
        <v>15000</v>
      </c>
      <c r="F572" s="245" t="s">
        <v>115</v>
      </c>
    </row>
    <row r="573" spans="1:6" ht="10.5" customHeight="1">
      <c r="A573" s="240" t="s">
        <v>1375</v>
      </c>
      <c r="B573" s="240" t="s">
        <v>1492</v>
      </c>
      <c r="C573" s="241">
        <v>45000</v>
      </c>
      <c r="D573" s="241">
        <v>45000</v>
      </c>
      <c r="E573" s="241">
        <v>12269.17</v>
      </c>
      <c r="F573" s="242">
        <v>27.26</v>
      </c>
    </row>
    <row r="574" spans="1:6" ht="10.5" customHeight="1">
      <c r="A574" s="343" t="s">
        <v>359</v>
      </c>
      <c r="B574" s="331"/>
      <c r="C574" s="235">
        <v>45000</v>
      </c>
      <c r="D574" s="235">
        <v>45000</v>
      </c>
      <c r="E574" s="235">
        <v>12269.17</v>
      </c>
      <c r="F574" s="236">
        <v>27.26</v>
      </c>
    </row>
    <row r="575" spans="1:6" ht="10.5" customHeight="1">
      <c r="A575" s="343" t="s">
        <v>360</v>
      </c>
      <c r="B575" s="331"/>
      <c r="C575" s="235">
        <v>45000</v>
      </c>
      <c r="D575" s="235">
        <v>45000</v>
      </c>
      <c r="E575" s="235">
        <v>12269.17</v>
      </c>
      <c r="F575" s="236">
        <v>27.26</v>
      </c>
    </row>
    <row r="576" spans="1:6" ht="10.5" customHeight="1">
      <c r="A576" s="141" t="s">
        <v>131</v>
      </c>
      <c r="B576" s="141" t="s">
        <v>20</v>
      </c>
      <c r="C576" s="243">
        <v>40000</v>
      </c>
      <c r="D576" s="243">
        <v>40000</v>
      </c>
      <c r="E576" s="243">
        <v>12269.17</v>
      </c>
      <c r="F576" s="244">
        <v>30.67</v>
      </c>
    </row>
    <row r="577" spans="1:6" ht="10.5" customHeight="1">
      <c r="A577" s="219" t="s">
        <v>134</v>
      </c>
      <c r="B577" s="219" t="s">
        <v>23</v>
      </c>
      <c r="C577" s="118" t="s">
        <v>115</v>
      </c>
      <c r="D577" s="118" t="s">
        <v>115</v>
      </c>
      <c r="E577" s="118">
        <v>12269.17</v>
      </c>
      <c r="F577" s="245" t="s">
        <v>115</v>
      </c>
    </row>
    <row r="578" spans="1:6" ht="10.5" customHeight="1">
      <c r="A578" s="141" t="s">
        <v>138</v>
      </c>
      <c r="B578" s="141" t="s">
        <v>27</v>
      </c>
      <c r="C578" s="243">
        <v>5000</v>
      </c>
      <c r="D578" s="243">
        <v>5000</v>
      </c>
      <c r="E578" s="243">
        <v>0</v>
      </c>
      <c r="F578" s="244">
        <v>0</v>
      </c>
    </row>
    <row r="579" spans="1:6" ht="10.5" customHeight="1">
      <c r="A579" s="240" t="s">
        <v>1377</v>
      </c>
      <c r="B579" s="240" t="s">
        <v>1493</v>
      </c>
      <c r="C579" s="241">
        <v>30000</v>
      </c>
      <c r="D579" s="241">
        <v>30000</v>
      </c>
      <c r="E579" s="241">
        <v>10000</v>
      </c>
      <c r="F579" s="242">
        <v>33.33</v>
      </c>
    </row>
    <row r="580" spans="1:6" ht="10.5" customHeight="1">
      <c r="A580" s="343" t="s">
        <v>359</v>
      </c>
      <c r="B580" s="331"/>
      <c r="C580" s="235">
        <v>30000</v>
      </c>
      <c r="D580" s="235">
        <v>30000</v>
      </c>
      <c r="E580" s="235">
        <v>10000</v>
      </c>
      <c r="F580" s="236">
        <v>33.33</v>
      </c>
    </row>
    <row r="581" spans="1:6" ht="10.5" customHeight="1">
      <c r="A581" s="343" t="s">
        <v>360</v>
      </c>
      <c r="B581" s="331"/>
      <c r="C581" s="235">
        <v>30000</v>
      </c>
      <c r="D581" s="235">
        <v>30000</v>
      </c>
      <c r="E581" s="235">
        <v>10000</v>
      </c>
      <c r="F581" s="236">
        <v>33.33</v>
      </c>
    </row>
    <row r="582" spans="1:6" ht="10.5" customHeight="1">
      <c r="A582" s="141" t="s">
        <v>163</v>
      </c>
      <c r="B582" s="141" t="s">
        <v>6</v>
      </c>
      <c r="C582" s="243">
        <v>30000</v>
      </c>
      <c r="D582" s="243">
        <v>30000</v>
      </c>
      <c r="E582" s="243">
        <v>10000</v>
      </c>
      <c r="F582" s="244">
        <v>33.33</v>
      </c>
    </row>
    <row r="583" spans="1:6" ht="10.5" customHeight="1">
      <c r="A583" s="219" t="s">
        <v>164</v>
      </c>
      <c r="B583" s="219" t="s">
        <v>55</v>
      </c>
      <c r="C583" s="118" t="s">
        <v>115</v>
      </c>
      <c r="D583" s="118" t="s">
        <v>115</v>
      </c>
      <c r="E583" s="118">
        <v>10000</v>
      </c>
      <c r="F583" s="245" t="s">
        <v>115</v>
      </c>
    </row>
    <row r="584" spans="1:6" ht="10.5" customHeight="1">
      <c r="A584" s="240" t="s">
        <v>1381</v>
      </c>
      <c r="B584" s="240" t="s">
        <v>1494</v>
      </c>
      <c r="C584" s="241">
        <v>800000</v>
      </c>
      <c r="D584" s="241">
        <v>800000</v>
      </c>
      <c r="E584" s="241">
        <v>0</v>
      </c>
      <c r="F584" s="242">
        <v>0</v>
      </c>
    </row>
    <row r="585" spans="1:6" ht="10.5" customHeight="1">
      <c r="A585" s="343" t="s">
        <v>359</v>
      </c>
      <c r="B585" s="331"/>
      <c r="C585" s="235">
        <v>500000</v>
      </c>
      <c r="D585" s="235">
        <v>500000</v>
      </c>
      <c r="E585" s="235">
        <v>0</v>
      </c>
      <c r="F585" s="236">
        <v>0</v>
      </c>
    </row>
    <row r="586" spans="1:6" ht="10.5" customHeight="1">
      <c r="A586" s="343" t="s">
        <v>360</v>
      </c>
      <c r="B586" s="331"/>
      <c r="C586" s="235">
        <v>500000</v>
      </c>
      <c r="D586" s="235">
        <v>500000</v>
      </c>
      <c r="E586" s="235">
        <v>0</v>
      </c>
      <c r="F586" s="236">
        <v>0</v>
      </c>
    </row>
    <row r="587" spans="1:6" ht="10.5" customHeight="1">
      <c r="A587" s="141" t="s">
        <v>177</v>
      </c>
      <c r="B587" s="141" t="s">
        <v>67</v>
      </c>
      <c r="C587" s="243">
        <v>500000</v>
      </c>
      <c r="D587" s="243">
        <v>500000</v>
      </c>
      <c r="E587" s="243">
        <v>0</v>
      </c>
      <c r="F587" s="244">
        <v>0</v>
      </c>
    </row>
    <row r="588" spans="1:6" ht="10.5" customHeight="1">
      <c r="A588" s="343" t="s">
        <v>368</v>
      </c>
      <c r="B588" s="331"/>
      <c r="C588" s="235">
        <v>300000</v>
      </c>
      <c r="D588" s="235">
        <v>300000</v>
      </c>
      <c r="E588" s="235">
        <v>0</v>
      </c>
      <c r="F588" s="236">
        <v>0</v>
      </c>
    </row>
    <row r="589" spans="1:6" ht="10.5" customHeight="1">
      <c r="A589" s="343" t="s">
        <v>379</v>
      </c>
      <c r="B589" s="331"/>
      <c r="C589" s="235">
        <v>300000</v>
      </c>
      <c r="D589" s="235">
        <v>300000</v>
      </c>
      <c r="E589" s="235">
        <v>0</v>
      </c>
      <c r="F589" s="236">
        <v>0</v>
      </c>
    </row>
    <row r="590" spans="1:6" ht="10.5" customHeight="1">
      <c r="A590" s="343" t="s">
        <v>1064</v>
      </c>
      <c r="B590" s="331"/>
      <c r="C590" s="235">
        <v>300000</v>
      </c>
      <c r="D590" s="235">
        <v>300000</v>
      </c>
      <c r="E590" s="235">
        <v>0</v>
      </c>
      <c r="F590" s="236">
        <v>0</v>
      </c>
    </row>
    <row r="591" spans="1:6" ht="10.5" customHeight="1">
      <c r="A591" s="141" t="s">
        <v>177</v>
      </c>
      <c r="B591" s="141" t="s">
        <v>67</v>
      </c>
      <c r="C591" s="243">
        <v>300000</v>
      </c>
      <c r="D591" s="243">
        <v>300000</v>
      </c>
      <c r="E591" s="243">
        <v>0</v>
      </c>
      <c r="F591" s="244">
        <v>0</v>
      </c>
    </row>
    <row r="592" spans="1:6" ht="10.5" customHeight="1">
      <c r="A592" s="240" t="s">
        <v>1397</v>
      </c>
      <c r="B592" s="240" t="s">
        <v>1495</v>
      </c>
      <c r="C592" s="241">
        <v>25000</v>
      </c>
      <c r="D592" s="241">
        <v>25000</v>
      </c>
      <c r="E592" s="241">
        <v>0</v>
      </c>
      <c r="F592" s="242">
        <v>0</v>
      </c>
    </row>
    <row r="593" spans="1:6" ht="10.5" customHeight="1">
      <c r="A593" s="343" t="s">
        <v>359</v>
      </c>
      <c r="B593" s="331"/>
      <c r="C593" s="235">
        <v>25000</v>
      </c>
      <c r="D593" s="235">
        <v>25000</v>
      </c>
      <c r="E593" s="235">
        <v>0</v>
      </c>
      <c r="F593" s="236">
        <v>0</v>
      </c>
    </row>
    <row r="594" spans="1:6" ht="10.5" customHeight="1">
      <c r="A594" s="343" t="s">
        <v>360</v>
      </c>
      <c r="B594" s="331"/>
      <c r="C594" s="235">
        <v>25000</v>
      </c>
      <c r="D594" s="235">
        <v>25000</v>
      </c>
      <c r="E594" s="235">
        <v>0</v>
      </c>
      <c r="F594" s="236">
        <v>0</v>
      </c>
    </row>
    <row r="595" spans="1:6" ht="10.5" customHeight="1">
      <c r="A595" s="141" t="s">
        <v>168</v>
      </c>
      <c r="B595" s="141" t="s">
        <v>58</v>
      </c>
      <c r="C595" s="243">
        <v>25000</v>
      </c>
      <c r="D595" s="243">
        <v>25000</v>
      </c>
      <c r="E595" s="243">
        <v>0</v>
      </c>
      <c r="F595" s="244">
        <v>0</v>
      </c>
    </row>
    <row r="596" spans="1:6" ht="10.5" customHeight="1">
      <c r="A596" s="240" t="s">
        <v>1441</v>
      </c>
      <c r="B596" s="240" t="s">
        <v>1496</v>
      </c>
      <c r="C596" s="241">
        <v>15000</v>
      </c>
      <c r="D596" s="241">
        <v>15000</v>
      </c>
      <c r="E596" s="241">
        <v>10377.55</v>
      </c>
      <c r="F596" s="242">
        <v>69.18</v>
      </c>
    </row>
    <row r="597" spans="1:6" ht="10.5" customHeight="1">
      <c r="A597" s="343" t="s">
        <v>359</v>
      </c>
      <c r="B597" s="331"/>
      <c r="C597" s="235">
        <v>15000</v>
      </c>
      <c r="D597" s="235">
        <v>15000</v>
      </c>
      <c r="E597" s="235">
        <v>10377.55</v>
      </c>
      <c r="F597" s="236">
        <v>69.18</v>
      </c>
    </row>
    <row r="598" spans="1:6" ht="10.5" customHeight="1">
      <c r="A598" s="343" t="s">
        <v>360</v>
      </c>
      <c r="B598" s="331"/>
      <c r="C598" s="235">
        <v>15000</v>
      </c>
      <c r="D598" s="235">
        <v>15000</v>
      </c>
      <c r="E598" s="235">
        <v>10377.55</v>
      </c>
      <c r="F598" s="236">
        <v>69.18</v>
      </c>
    </row>
    <row r="599" spans="1:6" ht="10.5" customHeight="1">
      <c r="A599" s="141" t="s">
        <v>171</v>
      </c>
      <c r="B599" s="141" t="s">
        <v>61</v>
      </c>
      <c r="C599" s="243">
        <v>15000</v>
      </c>
      <c r="D599" s="243">
        <v>15000</v>
      </c>
      <c r="E599" s="243">
        <v>10377.55</v>
      </c>
      <c r="F599" s="244">
        <v>69.18</v>
      </c>
    </row>
    <row r="600" spans="1:6" ht="10.5" customHeight="1">
      <c r="A600" s="219" t="s">
        <v>173</v>
      </c>
      <c r="B600" s="219" t="s">
        <v>63</v>
      </c>
      <c r="C600" s="118" t="s">
        <v>115</v>
      </c>
      <c r="D600" s="118" t="s">
        <v>115</v>
      </c>
      <c r="E600" s="118">
        <v>10377.55</v>
      </c>
      <c r="F600" s="245" t="s">
        <v>115</v>
      </c>
    </row>
    <row r="601" spans="1:6" ht="10.5" customHeight="1">
      <c r="A601" s="240" t="s">
        <v>1383</v>
      </c>
      <c r="B601" s="240" t="s">
        <v>1497</v>
      </c>
      <c r="C601" s="241">
        <v>20000</v>
      </c>
      <c r="D601" s="241">
        <v>20000</v>
      </c>
      <c r="E601" s="241">
        <v>0</v>
      </c>
      <c r="F601" s="242">
        <v>0</v>
      </c>
    </row>
    <row r="602" spans="1:6" ht="10.5" customHeight="1">
      <c r="A602" s="343" t="s">
        <v>359</v>
      </c>
      <c r="B602" s="331"/>
      <c r="C602" s="235">
        <v>20000</v>
      </c>
      <c r="D602" s="235">
        <v>20000</v>
      </c>
      <c r="E602" s="235">
        <v>0</v>
      </c>
      <c r="F602" s="236">
        <v>0</v>
      </c>
    </row>
    <row r="603" spans="1:6" ht="10.5" customHeight="1">
      <c r="A603" s="343" t="s">
        <v>360</v>
      </c>
      <c r="B603" s="331"/>
      <c r="C603" s="235">
        <v>20000</v>
      </c>
      <c r="D603" s="235">
        <v>20000</v>
      </c>
      <c r="E603" s="235">
        <v>0</v>
      </c>
      <c r="F603" s="236">
        <v>0</v>
      </c>
    </row>
    <row r="604" spans="1:6" ht="10.5" customHeight="1">
      <c r="A604" s="141" t="s">
        <v>163</v>
      </c>
      <c r="B604" s="141" t="s">
        <v>6</v>
      </c>
      <c r="C604" s="243">
        <v>20000</v>
      </c>
      <c r="D604" s="243">
        <v>20000</v>
      </c>
      <c r="E604" s="243">
        <v>0</v>
      </c>
      <c r="F604" s="244">
        <v>0</v>
      </c>
    </row>
    <row r="605" spans="1:6" ht="10.5" customHeight="1">
      <c r="A605" s="237" t="s">
        <v>1498</v>
      </c>
      <c r="B605" s="237" t="s">
        <v>1499</v>
      </c>
      <c r="C605" s="238">
        <v>1115000</v>
      </c>
      <c r="D605" s="238">
        <v>1115000</v>
      </c>
      <c r="E605" s="238">
        <v>573524.72</v>
      </c>
      <c r="F605" s="239">
        <v>51.44</v>
      </c>
    </row>
    <row r="606" spans="1:6" ht="10.5" customHeight="1">
      <c r="A606" s="240" t="s">
        <v>1358</v>
      </c>
      <c r="B606" s="240" t="s">
        <v>1500</v>
      </c>
      <c r="C606" s="241">
        <v>140000</v>
      </c>
      <c r="D606" s="241">
        <v>140000</v>
      </c>
      <c r="E606" s="241">
        <v>72000.22</v>
      </c>
      <c r="F606" s="242">
        <v>51.43</v>
      </c>
    </row>
    <row r="607" spans="1:6" ht="10.5" customHeight="1">
      <c r="A607" s="343" t="s">
        <v>359</v>
      </c>
      <c r="B607" s="331"/>
      <c r="C607" s="235">
        <v>140000</v>
      </c>
      <c r="D607" s="235">
        <v>140000</v>
      </c>
      <c r="E607" s="235">
        <v>72000.22</v>
      </c>
      <c r="F607" s="236">
        <v>51.43</v>
      </c>
    </row>
    <row r="608" spans="1:6" ht="10.5" customHeight="1">
      <c r="A608" s="343" t="s">
        <v>360</v>
      </c>
      <c r="B608" s="331"/>
      <c r="C608" s="235">
        <v>140000</v>
      </c>
      <c r="D608" s="235">
        <v>140000</v>
      </c>
      <c r="E608" s="235">
        <v>72000.22</v>
      </c>
      <c r="F608" s="236">
        <v>51.43</v>
      </c>
    </row>
    <row r="609" spans="1:6" ht="10.5" customHeight="1">
      <c r="A609" s="141" t="s">
        <v>158</v>
      </c>
      <c r="B609" s="141" t="s">
        <v>48</v>
      </c>
      <c r="C609" s="243">
        <v>140000</v>
      </c>
      <c r="D609" s="243">
        <v>140000</v>
      </c>
      <c r="E609" s="243">
        <v>72000.22</v>
      </c>
      <c r="F609" s="244">
        <v>51.43</v>
      </c>
    </row>
    <row r="610" spans="1:6" ht="10.5" customHeight="1">
      <c r="A610" s="219" t="s">
        <v>159</v>
      </c>
      <c r="B610" s="219" t="s">
        <v>49</v>
      </c>
      <c r="C610" s="118" t="s">
        <v>115</v>
      </c>
      <c r="D610" s="118" t="s">
        <v>115</v>
      </c>
      <c r="E610" s="118">
        <v>72000.22</v>
      </c>
      <c r="F610" s="245" t="s">
        <v>115</v>
      </c>
    </row>
    <row r="611" spans="1:6" ht="10.5" customHeight="1">
      <c r="A611" s="240" t="s">
        <v>1360</v>
      </c>
      <c r="B611" s="240" t="s">
        <v>1501</v>
      </c>
      <c r="C611" s="241">
        <v>940000</v>
      </c>
      <c r="D611" s="241">
        <v>940000</v>
      </c>
      <c r="E611" s="241">
        <v>481480</v>
      </c>
      <c r="F611" s="242">
        <v>51.22</v>
      </c>
    </row>
    <row r="612" spans="1:6" ht="10.5" customHeight="1">
      <c r="A612" s="343" t="s">
        <v>359</v>
      </c>
      <c r="B612" s="331"/>
      <c r="C612" s="235">
        <v>940000</v>
      </c>
      <c r="D612" s="235">
        <v>940000</v>
      </c>
      <c r="E612" s="235">
        <v>481480</v>
      </c>
      <c r="F612" s="236">
        <v>51.22</v>
      </c>
    </row>
    <row r="613" spans="1:6" ht="10.5" customHeight="1">
      <c r="A613" s="343" t="s">
        <v>360</v>
      </c>
      <c r="B613" s="331"/>
      <c r="C613" s="235">
        <v>940000</v>
      </c>
      <c r="D613" s="235">
        <v>940000</v>
      </c>
      <c r="E613" s="235">
        <v>481480</v>
      </c>
      <c r="F613" s="236">
        <v>51.22</v>
      </c>
    </row>
    <row r="614" spans="1:6" ht="10.5" customHeight="1">
      <c r="A614" s="141" t="s">
        <v>160</v>
      </c>
      <c r="B614" s="141" t="s">
        <v>51</v>
      </c>
      <c r="C614" s="243">
        <v>940000</v>
      </c>
      <c r="D614" s="243">
        <v>940000</v>
      </c>
      <c r="E614" s="243">
        <v>481480</v>
      </c>
      <c r="F614" s="244">
        <v>51.22</v>
      </c>
    </row>
    <row r="615" spans="1:6" ht="10.5" customHeight="1">
      <c r="A615" s="219" t="s">
        <v>162</v>
      </c>
      <c r="B615" s="219" t="s">
        <v>53</v>
      </c>
      <c r="C615" s="118" t="s">
        <v>115</v>
      </c>
      <c r="D615" s="118" t="s">
        <v>115</v>
      </c>
      <c r="E615" s="118">
        <v>481480</v>
      </c>
      <c r="F615" s="245" t="s">
        <v>115</v>
      </c>
    </row>
    <row r="616" spans="1:6" ht="10.5" customHeight="1">
      <c r="A616" s="240" t="s">
        <v>1383</v>
      </c>
      <c r="B616" s="240" t="s">
        <v>1502</v>
      </c>
      <c r="C616" s="241">
        <v>35000</v>
      </c>
      <c r="D616" s="241">
        <v>35000</v>
      </c>
      <c r="E616" s="241">
        <v>20044.5</v>
      </c>
      <c r="F616" s="242">
        <v>57.27</v>
      </c>
    </row>
    <row r="617" spans="1:6" ht="10.5" customHeight="1">
      <c r="A617" s="343" t="s">
        <v>359</v>
      </c>
      <c r="B617" s="331"/>
      <c r="C617" s="235">
        <v>35000</v>
      </c>
      <c r="D617" s="235">
        <v>35000</v>
      </c>
      <c r="E617" s="235">
        <v>20044.5</v>
      </c>
      <c r="F617" s="236">
        <v>57.27</v>
      </c>
    </row>
    <row r="618" spans="1:6" ht="10.5" customHeight="1">
      <c r="A618" s="343" t="s">
        <v>360</v>
      </c>
      <c r="B618" s="331"/>
      <c r="C618" s="235">
        <v>35000</v>
      </c>
      <c r="D618" s="235">
        <v>35000</v>
      </c>
      <c r="E618" s="235">
        <v>20044.5</v>
      </c>
      <c r="F618" s="236">
        <v>57.27</v>
      </c>
    </row>
    <row r="619" spans="1:6" ht="10.5" customHeight="1">
      <c r="A619" s="141" t="s">
        <v>158</v>
      </c>
      <c r="B619" s="141" t="s">
        <v>48</v>
      </c>
      <c r="C619" s="243">
        <v>35000</v>
      </c>
      <c r="D619" s="243">
        <v>35000</v>
      </c>
      <c r="E619" s="243">
        <v>20044.5</v>
      </c>
      <c r="F619" s="244">
        <v>57.27</v>
      </c>
    </row>
    <row r="620" spans="1:6" ht="10.5" customHeight="1">
      <c r="A620" s="219" t="s">
        <v>159</v>
      </c>
      <c r="B620" s="219" t="s">
        <v>49</v>
      </c>
      <c r="C620" s="118" t="s">
        <v>115</v>
      </c>
      <c r="D620" s="118" t="s">
        <v>115</v>
      </c>
      <c r="E620" s="118">
        <v>20044.5</v>
      </c>
      <c r="F620" s="245" t="s">
        <v>115</v>
      </c>
    </row>
    <row r="621" spans="1:6" ht="10.5" customHeight="1">
      <c r="A621" s="237" t="s">
        <v>1503</v>
      </c>
      <c r="B621" s="237" t="s">
        <v>1504</v>
      </c>
      <c r="C621" s="238">
        <v>285000</v>
      </c>
      <c r="D621" s="238">
        <v>285000</v>
      </c>
      <c r="E621" s="238">
        <v>88800</v>
      </c>
      <c r="F621" s="239">
        <v>31.16</v>
      </c>
    </row>
    <row r="622" spans="1:6" ht="10.5" customHeight="1">
      <c r="A622" s="240" t="s">
        <v>1358</v>
      </c>
      <c r="B622" s="240" t="s">
        <v>1505</v>
      </c>
      <c r="C622" s="241">
        <v>60000</v>
      </c>
      <c r="D622" s="241">
        <v>60000</v>
      </c>
      <c r="E622" s="241">
        <v>0</v>
      </c>
      <c r="F622" s="242">
        <v>0</v>
      </c>
    </row>
    <row r="623" spans="1:6" ht="10.5" customHeight="1">
      <c r="A623" s="343" t="s">
        <v>359</v>
      </c>
      <c r="B623" s="331"/>
      <c r="C623" s="235">
        <v>60000</v>
      </c>
      <c r="D623" s="235">
        <v>60000</v>
      </c>
      <c r="E623" s="235">
        <v>0</v>
      </c>
      <c r="F623" s="236">
        <v>0</v>
      </c>
    </row>
    <row r="624" spans="1:6" ht="10.5" customHeight="1">
      <c r="A624" s="343" t="s">
        <v>360</v>
      </c>
      <c r="B624" s="331"/>
      <c r="C624" s="235">
        <v>60000</v>
      </c>
      <c r="D624" s="235">
        <v>60000</v>
      </c>
      <c r="E624" s="235">
        <v>0</v>
      </c>
      <c r="F624" s="236">
        <v>0</v>
      </c>
    </row>
    <row r="625" spans="1:6" ht="10.5" customHeight="1">
      <c r="A625" s="141" t="s">
        <v>158</v>
      </c>
      <c r="B625" s="141" t="s">
        <v>48</v>
      </c>
      <c r="C625" s="243">
        <v>60000</v>
      </c>
      <c r="D625" s="243">
        <v>60000</v>
      </c>
      <c r="E625" s="243">
        <v>0</v>
      </c>
      <c r="F625" s="244">
        <v>0</v>
      </c>
    </row>
    <row r="626" spans="1:6" ht="10.5" customHeight="1">
      <c r="A626" s="240" t="s">
        <v>1360</v>
      </c>
      <c r="B626" s="240" t="s">
        <v>1506</v>
      </c>
      <c r="C626" s="241">
        <v>60000</v>
      </c>
      <c r="D626" s="241">
        <v>60000</v>
      </c>
      <c r="E626" s="241">
        <v>30000</v>
      </c>
      <c r="F626" s="242">
        <v>50</v>
      </c>
    </row>
    <row r="627" spans="1:6" ht="10.5" customHeight="1">
      <c r="A627" s="343" t="s">
        <v>359</v>
      </c>
      <c r="B627" s="331"/>
      <c r="C627" s="235">
        <v>60000</v>
      </c>
      <c r="D627" s="235">
        <v>60000</v>
      </c>
      <c r="E627" s="235">
        <v>30000</v>
      </c>
      <c r="F627" s="236">
        <v>50</v>
      </c>
    </row>
    <row r="628" spans="1:6" ht="10.5" customHeight="1">
      <c r="A628" s="343" t="s">
        <v>360</v>
      </c>
      <c r="B628" s="331"/>
      <c r="C628" s="235">
        <v>60000</v>
      </c>
      <c r="D628" s="235">
        <v>60000</v>
      </c>
      <c r="E628" s="235">
        <v>30000</v>
      </c>
      <c r="F628" s="236">
        <v>50</v>
      </c>
    </row>
    <row r="629" spans="1:6" ht="10.5" customHeight="1">
      <c r="A629" s="141" t="s">
        <v>158</v>
      </c>
      <c r="B629" s="141" t="s">
        <v>48</v>
      </c>
      <c r="C629" s="243">
        <v>60000</v>
      </c>
      <c r="D629" s="243">
        <v>60000</v>
      </c>
      <c r="E629" s="243">
        <v>30000</v>
      </c>
      <c r="F629" s="244">
        <v>50</v>
      </c>
    </row>
    <row r="630" spans="1:6" ht="10.5" customHeight="1">
      <c r="A630" s="219" t="s">
        <v>159</v>
      </c>
      <c r="B630" s="219" t="s">
        <v>49</v>
      </c>
      <c r="C630" s="118" t="s">
        <v>115</v>
      </c>
      <c r="D630" s="118" t="s">
        <v>115</v>
      </c>
      <c r="E630" s="118">
        <v>30000</v>
      </c>
      <c r="F630" s="245" t="s">
        <v>115</v>
      </c>
    </row>
    <row r="631" spans="1:6" ht="10.5" customHeight="1">
      <c r="A631" s="240" t="s">
        <v>1375</v>
      </c>
      <c r="B631" s="240" t="s">
        <v>1507</v>
      </c>
      <c r="C631" s="241">
        <v>65000</v>
      </c>
      <c r="D631" s="241">
        <v>65000</v>
      </c>
      <c r="E631" s="241">
        <v>58800</v>
      </c>
      <c r="F631" s="242">
        <v>90.46</v>
      </c>
    </row>
    <row r="632" spans="1:6" ht="10.5" customHeight="1">
      <c r="A632" s="343" t="s">
        <v>359</v>
      </c>
      <c r="B632" s="331"/>
      <c r="C632" s="235">
        <v>65000</v>
      </c>
      <c r="D632" s="235">
        <v>65000</v>
      </c>
      <c r="E632" s="235">
        <v>58800</v>
      </c>
      <c r="F632" s="236">
        <v>90.46</v>
      </c>
    </row>
    <row r="633" spans="1:6" ht="10.5" customHeight="1">
      <c r="A633" s="343" t="s">
        <v>360</v>
      </c>
      <c r="B633" s="331"/>
      <c r="C633" s="235">
        <v>65000</v>
      </c>
      <c r="D633" s="235">
        <v>65000</v>
      </c>
      <c r="E633" s="235">
        <v>58800</v>
      </c>
      <c r="F633" s="236">
        <v>90.46</v>
      </c>
    </row>
    <row r="634" spans="1:6" ht="10.5" customHeight="1">
      <c r="A634" s="141" t="s">
        <v>160</v>
      </c>
      <c r="B634" s="141" t="s">
        <v>51</v>
      </c>
      <c r="C634" s="243">
        <v>65000</v>
      </c>
      <c r="D634" s="243">
        <v>65000</v>
      </c>
      <c r="E634" s="243">
        <v>58800</v>
      </c>
      <c r="F634" s="244">
        <v>90.46</v>
      </c>
    </row>
    <row r="635" spans="1:6" ht="10.5" customHeight="1">
      <c r="A635" s="219" t="s">
        <v>161</v>
      </c>
      <c r="B635" s="219" t="s">
        <v>52</v>
      </c>
      <c r="C635" s="118" t="s">
        <v>115</v>
      </c>
      <c r="D635" s="118" t="s">
        <v>115</v>
      </c>
      <c r="E635" s="118">
        <v>58800</v>
      </c>
      <c r="F635" s="245" t="s">
        <v>115</v>
      </c>
    </row>
    <row r="636" spans="1:6" ht="10.5" customHeight="1">
      <c r="A636" s="240" t="s">
        <v>1381</v>
      </c>
      <c r="B636" s="240" t="s">
        <v>1508</v>
      </c>
      <c r="C636" s="241">
        <v>100000</v>
      </c>
      <c r="D636" s="241">
        <v>100000</v>
      </c>
      <c r="E636" s="241">
        <v>0</v>
      </c>
      <c r="F636" s="242">
        <v>0</v>
      </c>
    </row>
    <row r="637" spans="1:6" ht="10.5" customHeight="1">
      <c r="A637" s="343" t="s">
        <v>359</v>
      </c>
      <c r="B637" s="331"/>
      <c r="C637" s="235">
        <v>100000</v>
      </c>
      <c r="D637" s="235">
        <v>100000</v>
      </c>
      <c r="E637" s="235">
        <v>0</v>
      </c>
      <c r="F637" s="236">
        <v>0</v>
      </c>
    </row>
    <row r="638" spans="1:6" ht="10.5" customHeight="1">
      <c r="A638" s="343" t="s">
        <v>360</v>
      </c>
      <c r="B638" s="331"/>
      <c r="C638" s="235">
        <v>100000</v>
      </c>
      <c r="D638" s="235">
        <v>100000</v>
      </c>
      <c r="E638" s="235">
        <v>0</v>
      </c>
      <c r="F638" s="236">
        <v>0</v>
      </c>
    </row>
    <row r="639" spans="1:6" ht="10.5" customHeight="1">
      <c r="A639" s="141" t="s">
        <v>158</v>
      </c>
      <c r="B639" s="141" t="s">
        <v>48</v>
      </c>
      <c r="C639" s="243">
        <v>100000</v>
      </c>
      <c r="D639" s="243">
        <v>100000</v>
      </c>
      <c r="E639" s="243">
        <v>0</v>
      </c>
      <c r="F639" s="244">
        <v>0</v>
      </c>
    </row>
    <row r="640" spans="1:6" ht="10.5" customHeight="1">
      <c r="A640" s="237" t="s">
        <v>1509</v>
      </c>
      <c r="B640" s="237" t="s">
        <v>1510</v>
      </c>
      <c r="C640" s="238">
        <v>616000</v>
      </c>
      <c r="D640" s="238">
        <v>616000</v>
      </c>
      <c r="E640" s="238">
        <v>151312.25</v>
      </c>
      <c r="F640" s="239">
        <v>24.56</v>
      </c>
    </row>
    <row r="641" spans="1:6" ht="10.5" customHeight="1">
      <c r="A641" s="240" t="s">
        <v>1358</v>
      </c>
      <c r="B641" s="240" t="s">
        <v>1511</v>
      </c>
      <c r="C641" s="241">
        <v>125000</v>
      </c>
      <c r="D641" s="241">
        <v>125000</v>
      </c>
      <c r="E641" s="241">
        <v>26785.88</v>
      </c>
      <c r="F641" s="242">
        <v>21.43</v>
      </c>
    </row>
    <row r="642" spans="1:6" ht="10.5" customHeight="1">
      <c r="A642" s="343" t="s">
        <v>359</v>
      </c>
      <c r="B642" s="331"/>
      <c r="C642" s="235">
        <v>125000</v>
      </c>
      <c r="D642" s="235">
        <v>125000</v>
      </c>
      <c r="E642" s="235">
        <v>26785.88</v>
      </c>
      <c r="F642" s="236">
        <v>21.43</v>
      </c>
    </row>
    <row r="643" spans="1:6" ht="10.5" customHeight="1">
      <c r="A643" s="343" t="s">
        <v>360</v>
      </c>
      <c r="B643" s="331"/>
      <c r="C643" s="235">
        <v>125000</v>
      </c>
      <c r="D643" s="235">
        <v>125000</v>
      </c>
      <c r="E643" s="235">
        <v>26785.88</v>
      </c>
      <c r="F643" s="236">
        <v>21.43</v>
      </c>
    </row>
    <row r="644" spans="1:6" ht="10.5" customHeight="1">
      <c r="A644" s="141" t="s">
        <v>160</v>
      </c>
      <c r="B644" s="141" t="s">
        <v>51</v>
      </c>
      <c r="C644" s="243">
        <v>125000</v>
      </c>
      <c r="D644" s="243">
        <v>125000</v>
      </c>
      <c r="E644" s="243">
        <v>26785.88</v>
      </c>
      <c r="F644" s="244">
        <v>21.43</v>
      </c>
    </row>
    <row r="645" spans="1:6" ht="10.5" customHeight="1">
      <c r="A645" s="219" t="s">
        <v>162</v>
      </c>
      <c r="B645" s="219" t="s">
        <v>53</v>
      </c>
      <c r="C645" s="118" t="s">
        <v>115</v>
      </c>
      <c r="D645" s="118" t="s">
        <v>115</v>
      </c>
      <c r="E645" s="118">
        <v>26785.88</v>
      </c>
      <c r="F645" s="245" t="s">
        <v>115</v>
      </c>
    </row>
    <row r="646" spans="1:6" ht="10.5" customHeight="1">
      <c r="A646" s="240" t="s">
        <v>1360</v>
      </c>
      <c r="B646" s="240" t="s">
        <v>1512</v>
      </c>
      <c r="C646" s="241">
        <v>195000</v>
      </c>
      <c r="D646" s="241">
        <v>195000</v>
      </c>
      <c r="E646" s="241">
        <v>82641</v>
      </c>
      <c r="F646" s="242">
        <v>42.38</v>
      </c>
    </row>
    <row r="647" spans="1:6" ht="10.5" customHeight="1">
      <c r="A647" s="343" t="s">
        <v>359</v>
      </c>
      <c r="B647" s="331"/>
      <c r="C647" s="235">
        <v>195000</v>
      </c>
      <c r="D647" s="235">
        <v>195000</v>
      </c>
      <c r="E647" s="235">
        <v>82641</v>
      </c>
      <c r="F647" s="236">
        <v>42.38</v>
      </c>
    </row>
    <row r="648" spans="1:6" ht="10.5" customHeight="1">
      <c r="A648" s="343" t="s">
        <v>360</v>
      </c>
      <c r="B648" s="331"/>
      <c r="C648" s="235">
        <v>195000</v>
      </c>
      <c r="D648" s="235">
        <v>195000</v>
      </c>
      <c r="E648" s="235">
        <v>82641</v>
      </c>
      <c r="F648" s="236">
        <v>42.38</v>
      </c>
    </row>
    <row r="649" spans="1:6" ht="10.5" customHeight="1">
      <c r="A649" s="141" t="s">
        <v>160</v>
      </c>
      <c r="B649" s="141" t="s">
        <v>51</v>
      </c>
      <c r="C649" s="243">
        <v>195000</v>
      </c>
      <c r="D649" s="243">
        <v>195000</v>
      </c>
      <c r="E649" s="243">
        <v>82641</v>
      </c>
      <c r="F649" s="244">
        <v>42.38</v>
      </c>
    </row>
    <row r="650" spans="1:6" ht="10.5" customHeight="1">
      <c r="A650" s="219" t="s">
        <v>162</v>
      </c>
      <c r="B650" s="219" t="s">
        <v>53</v>
      </c>
      <c r="C650" s="118" t="s">
        <v>115</v>
      </c>
      <c r="D650" s="118" t="s">
        <v>115</v>
      </c>
      <c r="E650" s="118">
        <v>82641</v>
      </c>
      <c r="F650" s="245" t="s">
        <v>115</v>
      </c>
    </row>
    <row r="651" spans="1:6" ht="10.5" customHeight="1">
      <c r="A651" s="240" t="s">
        <v>1375</v>
      </c>
      <c r="B651" s="240" t="s">
        <v>1513</v>
      </c>
      <c r="C651" s="241">
        <v>14000</v>
      </c>
      <c r="D651" s="241">
        <v>14000</v>
      </c>
      <c r="E651" s="241">
        <v>0</v>
      </c>
      <c r="F651" s="242">
        <v>0</v>
      </c>
    </row>
    <row r="652" spans="1:6" ht="10.5" customHeight="1">
      <c r="A652" s="343" t="s">
        <v>359</v>
      </c>
      <c r="B652" s="331"/>
      <c r="C652" s="235">
        <v>14000</v>
      </c>
      <c r="D652" s="235">
        <v>14000</v>
      </c>
      <c r="E652" s="235">
        <v>0</v>
      </c>
      <c r="F652" s="236">
        <v>0</v>
      </c>
    </row>
    <row r="653" spans="1:6" ht="10.5" customHeight="1">
      <c r="A653" s="343" t="s">
        <v>360</v>
      </c>
      <c r="B653" s="331"/>
      <c r="C653" s="235">
        <v>14000</v>
      </c>
      <c r="D653" s="235">
        <v>14000</v>
      </c>
      <c r="E653" s="235">
        <v>0</v>
      </c>
      <c r="F653" s="236">
        <v>0</v>
      </c>
    </row>
    <row r="654" spans="1:6" ht="10.5" customHeight="1">
      <c r="A654" s="141" t="s">
        <v>158</v>
      </c>
      <c r="B654" s="141" t="s">
        <v>48</v>
      </c>
      <c r="C654" s="243">
        <v>14000</v>
      </c>
      <c r="D654" s="243">
        <v>14000</v>
      </c>
      <c r="E654" s="243">
        <v>0</v>
      </c>
      <c r="F654" s="244">
        <v>0</v>
      </c>
    </row>
    <row r="655" spans="1:6" ht="10.5" customHeight="1">
      <c r="A655" s="240" t="s">
        <v>1377</v>
      </c>
      <c r="B655" s="240" t="s">
        <v>1514</v>
      </c>
      <c r="C655" s="241">
        <v>80000</v>
      </c>
      <c r="D655" s="241">
        <v>80000</v>
      </c>
      <c r="E655" s="241">
        <v>41885.37</v>
      </c>
      <c r="F655" s="242">
        <v>52.36</v>
      </c>
    </row>
    <row r="656" spans="1:6" ht="10.5" customHeight="1">
      <c r="A656" s="343" t="s">
        <v>359</v>
      </c>
      <c r="B656" s="331"/>
      <c r="C656" s="235">
        <v>80000</v>
      </c>
      <c r="D656" s="235">
        <v>80000</v>
      </c>
      <c r="E656" s="235">
        <v>41885.37</v>
      </c>
      <c r="F656" s="236">
        <v>52.36</v>
      </c>
    </row>
    <row r="657" spans="1:6" ht="10.5" customHeight="1">
      <c r="A657" s="343" t="s">
        <v>360</v>
      </c>
      <c r="B657" s="331"/>
      <c r="C657" s="235">
        <v>80000</v>
      </c>
      <c r="D657" s="235">
        <v>80000</v>
      </c>
      <c r="E657" s="235">
        <v>41885.37</v>
      </c>
      <c r="F657" s="236">
        <v>52.36</v>
      </c>
    </row>
    <row r="658" spans="1:6" ht="10.5" customHeight="1">
      <c r="A658" s="141" t="s">
        <v>158</v>
      </c>
      <c r="B658" s="141" t="s">
        <v>48</v>
      </c>
      <c r="C658" s="243">
        <v>80000</v>
      </c>
      <c r="D658" s="243">
        <v>80000</v>
      </c>
      <c r="E658" s="243">
        <v>41885.37</v>
      </c>
      <c r="F658" s="244">
        <v>52.36</v>
      </c>
    </row>
    <row r="659" spans="1:6" ht="10.5" customHeight="1">
      <c r="A659" s="219" t="s">
        <v>159</v>
      </c>
      <c r="B659" s="219" t="s">
        <v>49</v>
      </c>
      <c r="C659" s="118" t="s">
        <v>115</v>
      </c>
      <c r="D659" s="118" t="s">
        <v>115</v>
      </c>
      <c r="E659" s="118">
        <v>41885.37</v>
      </c>
      <c r="F659" s="245" t="s">
        <v>115</v>
      </c>
    </row>
    <row r="660" spans="1:6" ht="10.5" customHeight="1">
      <c r="A660" s="240" t="s">
        <v>1379</v>
      </c>
      <c r="B660" s="240" t="s">
        <v>1515</v>
      </c>
      <c r="C660" s="241">
        <v>200000</v>
      </c>
      <c r="D660" s="241">
        <v>200000</v>
      </c>
      <c r="E660" s="241">
        <v>0</v>
      </c>
      <c r="F660" s="242">
        <v>0</v>
      </c>
    </row>
    <row r="661" spans="1:6" ht="10.5" customHeight="1">
      <c r="A661" s="343" t="s">
        <v>359</v>
      </c>
      <c r="B661" s="331"/>
      <c r="C661" s="235">
        <v>100000</v>
      </c>
      <c r="D661" s="235">
        <v>100000</v>
      </c>
      <c r="E661" s="235">
        <v>0</v>
      </c>
      <c r="F661" s="236">
        <v>0</v>
      </c>
    </row>
    <row r="662" spans="1:6" ht="10.5" customHeight="1">
      <c r="A662" s="343" t="s">
        <v>360</v>
      </c>
      <c r="B662" s="331"/>
      <c r="C662" s="235">
        <v>100000</v>
      </c>
      <c r="D662" s="235">
        <v>100000</v>
      </c>
      <c r="E662" s="235">
        <v>0</v>
      </c>
      <c r="F662" s="236">
        <v>0</v>
      </c>
    </row>
    <row r="663" spans="1:6" ht="10.5" customHeight="1">
      <c r="A663" s="141" t="s">
        <v>160</v>
      </c>
      <c r="B663" s="141" t="s">
        <v>51</v>
      </c>
      <c r="C663" s="243">
        <v>100000</v>
      </c>
      <c r="D663" s="243">
        <v>100000</v>
      </c>
      <c r="E663" s="243">
        <v>0</v>
      </c>
      <c r="F663" s="244">
        <v>0</v>
      </c>
    </row>
    <row r="664" spans="1:6" ht="10.5" customHeight="1">
      <c r="A664" s="343" t="s">
        <v>368</v>
      </c>
      <c r="B664" s="331"/>
      <c r="C664" s="235">
        <v>100000</v>
      </c>
      <c r="D664" s="235">
        <v>100000</v>
      </c>
      <c r="E664" s="235">
        <v>0</v>
      </c>
      <c r="F664" s="236">
        <v>0</v>
      </c>
    </row>
    <row r="665" spans="1:6" ht="10.5" customHeight="1">
      <c r="A665" s="343" t="s">
        <v>1045</v>
      </c>
      <c r="B665" s="331"/>
      <c r="C665" s="235">
        <v>100000</v>
      </c>
      <c r="D665" s="235">
        <v>100000</v>
      </c>
      <c r="E665" s="235">
        <v>0</v>
      </c>
      <c r="F665" s="236">
        <v>0</v>
      </c>
    </row>
    <row r="666" spans="1:6" ht="10.5" customHeight="1">
      <c r="A666" s="343" t="s">
        <v>1046</v>
      </c>
      <c r="B666" s="331"/>
      <c r="C666" s="235">
        <v>100000</v>
      </c>
      <c r="D666" s="235">
        <v>100000</v>
      </c>
      <c r="E666" s="235">
        <v>0</v>
      </c>
      <c r="F666" s="236">
        <v>0</v>
      </c>
    </row>
    <row r="667" spans="1:6" ht="10.5" customHeight="1">
      <c r="A667" s="141" t="s">
        <v>160</v>
      </c>
      <c r="B667" s="141" t="s">
        <v>51</v>
      </c>
      <c r="C667" s="243">
        <v>100000</v>
      </c>
      <c r="D667" s="243">
        <v>100000</v>
      </c>
      <c r="E667" s="243">
        <v>0</v>
      </c>
      <c r="F667" s="244">
        <v>0</v>
      </c>
    </row>
    <row r="668" spans="1:6" ht="10.5" customHeight="1">
      <c r="A668" s="240" t="s">
        <v>1392</v>
      </c>
      <c r="B668" s="240" t="s">
        <v>1516</v>
      </c>
      <c r="C668" s="241">
        <v>2000</v>
      </c>
      <c r="D668" s="241">
        <v>2000</v>
      </c>
      <c r="E668" s="241">
        <v>0</v>
      </c>
      <c r="F668" s="242">
        <v>0</v>
      </c>
    </row>
    <row r="669" spans="1:6" ht="10.5" customHeight="1">
      <c r="A669" s="343" t="s">
        <v>359</v>
      </c>
      <c r="B669" s="331"/>
      <c r="C669" s="235">
        <v>2000</v>
      </c>
      <c r="D669" s="235">
        <v>2000</v>
      </c>
      <c r="E669" s="235">
        <v>0</v>
      </c>
      <c r="F669" s="236">
        <v>0</v>
      </c>
    </row>
    <row r="670" spans="1:6" ht="10.5" customHeight="1">
      <c r="A670" s="343" t="s">
        <v>360</v>
      </c>
      <c r="B670" s="331"/>
      <c r="C670" s="235">
        <v>2000</v>
      </c>
      <c r="D670" s="235">
        <v>2000</v>
      </c>
      <c r="E670" s="235">
        <v>0</v>
      </c>
      <c r="F670" s="236">
        <v>0</v>
      </c>
    </row>
    <row r="671" spans="1:6" ht="10.5" customHeight="1">
      <c r="A671" s="141" t="s">
        <v>158</v>
      </c>
      <c r="B671" s="141" t="s">
        <v>48</v>
      </c>
      <c r="C671" s="243">
        <v>2000</v>
      </c>
      <c r="D671" s="243">
        <v>2000</v>
      </c>
      <c r="E671" s="243">
        <v>0</v>
      </c>
      <c r="F671" s="244">
        <v>0</v>
      </c>
    </row>
    <row r="672" spans="1:6" ht="10.5" customHeight="1">
      <c r="A672" s="237" t="s">
        <v>1517</v>
      </c>
      <c r="B672" s="237" t="s">
        <v>1518</v>
      </c>
      <c r="C672" s="238">
        <v>110000</v>
      </c>
      <c r="D672" s="238">
        <v>110000</v>
      </c>
      <c r="E672" s="238">
        <v>27000</v>
      </c>
      <c r="F672" s="239">
        <v>24.55</v>
      </c>
    </row>
    <row r="673" spans="1:6" ht="10.5" customHeight="1">
      <c r="A673" s="240" t="s">
        <v>1358</v>
      </c>
      <c r="B673" s="240" t="s">
        <v>1519</v>
      </c>
      <c r="C673" s="241">
        <v>110000</v>
      </c>
      <c r="D673" s="241">
        <v>110000</v>
      </c>
      <c r="E673" s="241">
        <v>27000</v>
      </c>
      <c r="F673" s="242">
        <v>24.55</v>
      </c>
    </row>
    <row r="674" spans="1:6" ht="10.5" customHeight="1">
      <c r="A674" s="343" t="s">
        <v>359</v>
      </c>
      <c r="B674" s="331"/>
      <c r="C674" s="235">
        <v>110000</v>
      </c>
      <c r="D674" s="235">
        <v>110000</v>
      </c>
      <c r="E674" s="235">
        <v>27000</v>
      </c>
      <c r="F674" s="236">
        <v>24.55</v>
      </c>
    </row>
    <row r="675" spans="1:6" ht="10.5" customHeight="1">
      <c r="A675" s="343" t="s">
        <v>360</v>
      </c>
      <c r="B675" s="331"/>
      <c r="C675" s="235">
        <v>110000</v>
      </c>
      <c r="D675" s="235">
        <v>110000</v>
      </c>
      <c r="E675" s="235">
        <v>27000</v>
      </c>
      <c r="F675" s="236">
        <v>24.55</v>
      </c>
    </row>
    <row r="676" spans="1:6" ht="10.5" customHeight="1">
      <c r="A676" s="141" t="s">
        <v>160</v>
      </c>
      <c r="B676" s="141" t="s">
        <v>51</v>
      </c>
      <c r="C676" s="243">
        <v>110000</v>
      </c>
      <c r="D676" s="243">
        <v>110000</v>
      </c>
      <c r="E676" s="243">
        <v>27000</v>
      </c>
      <c r="F676" s="244">
        <v>24.55</v>
      </c>
    </row>
    <row r="677" spans="1:6" ht="10.5" customHeight="1">
      <c r="A677" s="219" t="s">
        <v>161</v>
      </c>
      <c r="B677" s="219" t="s">
        <v>52</v>
      </c>
      <c r="C677" s="118" t="s">
        <v>115</v>
      </c>
      <c r="D677" s="118" t="s">
        <v>115</v>
      </c>
      <c r="E677" s="118">
        <v>27000</v>
      </c>
      <c r="F677" s="245" t="s">
        <v>115</v>
      </c>
    </row>
    <row r="678" spans="1:6" ht="10.5" customHeight="1">
      <c r="A678" s="237" t="s">
        <v>1520</v>
      </c>
      <c r="B678" s="237" t="s">
        <v>1521</v>
      </c>
      <c r="C678" s="238">
        <v>184000</v>
      </c>
      <c r="D678" s="238">
        <v>184000</v>
      </c>
      <c r="E678" s="238">
        <v>31980</v>
      </c>
      <c r="F678" s="239">
        <v>17.38</v>
      </c>
    </row>
    <row r="679" spans="1:6" ht="10.5" customHeight="1">
      <c r="A679" s="240" t="s">
        <v>1358</v>
      </c>
      <c r="B679" s="240" t="s">
        <v>1522</v>
      </c>
      <c r="C679" s="241">
        <v>34000</v>
      </c>
      <c r="D679" s="241">
        <v>34000</v>
      </c>
      <c r="E679" s="241">
        <v>22180</v>
      </c>
      <c r="F679" s="242">
        <v>65.24</v>
      </c>
    </row>
    <row r="680" spans="1:6" ht="10.5" customHeight="1">
      <c r="A680" s="343" t="s">
        <v>359</v>
      </c>
      <c r="B680" s="331"/>
      <c r="C680" s="235">
        <v>34000</v>
      </c>
      <c r="D680" s="235">
        <v>34000</v>
      </c>
      <c r="E680" s="235">
        <v>22180</v>
      </c>
      <c r="F680" s="236">
        <v>65.24</v>
      </c>
    </row>
    <row r="681" spans="1:7" ht="10.5" customHeight="1">
      <c r="A681" s="343" t="s">
        <v>360</v>
      </c>
      <c r="B681" s="331"/>
      <c r="C681" s="235">
        <v>34000</v>
      </c>
      <c r="D681" s="235">
        <v>34000</v>
      </c>
      <c r="E681" s="235">
        <v>22180</v>
      </c>
      <c r="F681" s="236">
        <v>65.24</v>
      </c>
      <c r="G681" s="96"/>
    </row>
    <row r="682" spans="1:7" ht="10.5" customHeight="1">
      <c r="A682" s="141" t="s">
        <v>160</v>
      </c>
      <c r="B682" s="141" t="s">
        <v>51</v>
      </c>
      <c r="C682" s="243">
        <v>34000</v>
      </c>
      <c r="D682" s="243">
        <v>34000</v>
      </c>
      <c r="E682" s="243">
        <v>22180</v>
      </c>
      <c r="F682" s="244">
        <v>65.24</v>
      </c>
      <c r="G682" s="96"/>
    </row>
    <row r="683" spans="1:7" ht="10.5" customHeight="1">
      <c r="A683" s="219" t="s">
        <v>162</v>
      </c>
      <c r="B683" s="219" t="s">
        <v>53</v>
      </c>
      <c r="C683" s="118" t="s">
        <v>115</v>
      </c>
      <c r="D683" s="118" t="s">
        <v>115</v>
      </c>
      <c r="E683" s="118">
        <v>22180</v>
      </c>
      <c r="F683" s="245" t="s">
        <v>115</v>
      </c>
      <c r="G683" s="96"/>
    </row>
    <row r="684" spans="1:7" ht="10.5" customHeight="1">
      <c r="A684" s="240" t="s">
        <v>1360</v>
      </c>
      <c r="B684" s="240" t="s">
        <v>1523</v>
      </c>
      <c r="C684" s="241">
        <v>150000</v>
      </c>
      <c r="D684" s="241">
        <v>150000</v>
      </c>
      <c r="E684" s="241">
        <v>9800</v>
      </c>
      <c r="F684" s="242">
        <v>6.53</v>
      </c>
      <c r="G684" s="96"/>
    </row>
    <row r="685" spans="1:7" ht="10.5" customHeight="1">
      <c r="A685" s="343" t="s">
        <v>359</v>
      </c>
      <c r="B685" s="331"/>
      <c r="C685" s="235">
        <v>150000</v>
      </c>
      <c r="D685" s="235">
        <v>150000</v>
      </c>
      <c r="E685" s="235">
        <v>9800</v>
      </c>
      <c r="F685" s="236">
        <v>6.53</v>
      </c>
      <c r="G685" s="96"/>
    </row>
    <row r="686" spans="1:7" ht="10.5" customHeight="1">
      <c r="A686" s="343" t="s">
        <v>360</v>
      </c>
      <c r="B686" s="331"/>
      <c r="C686" s="235">
        <v>150000</v>
      </c>
      <c r="D686" s="235">
        <v>150000</v>
      </c>
      <c r="E686" s="235">
        <v>9800</v>
      </c>
      <c r="F686" s="236">
        <v>6.53</v>
      </c>
      <c r="G686" s="96"/>
    </row>
    <row r="687" spans="1:7" ht="10.5" customHeight="1">
      <c r="A687" s="141" t="s">
        <v>138</v>
      </c>
      <c r="B687" s="141" t="s">
        <v>27</v>
      </c>
      <c r="C687" s="243">
        <v>150000</v>
      </c>
      <c r="D687" s="243">
        <v>150000</v>
      </c>
      <c r="E687" s="243">
        <v>9800</v>
      </c>
      <c r="F687" s="244">
        <v>6.53</v>
      </c>
      <c r="G687" s="96"/>
    </row>
    <row r="688" spans="1:7" ht="10.5" customHeight="1">
      <c r="A688" s="219" t="s">
        <v>142</v>
      </c>
      <c r="B688" s="219" t="s">
        <v>31</v>
      </c>
      <c r="C688" s="118" t="s">
        <v>115</v>
      </c>
      <c r="D688" s="118" t="s">
        <v>115</v>
      </c>
      <c r="E688" s="118">
        <v>9800</v>
      </c>
      <c r="F688" s="245" t="s">
        <v>115</v>
      </c>
      <c r="G688" s="96"/>
    </row>
    <row r="689" spans="1:7" ht="10.5" customHeight="1">
      <c r="A689" s="237" t="s">
        <v>1524</v>
      </c>
      <c r="B689" s="237" t="s">
        <v>1525</v>
      </c>
      <c r="C689" s="238">
        <v>580000</v>
      </c>
      <c r="D689" s="238">
        <v>677000</v>
      </c>
      <c r="E689" s="238">
        <v>337938.89</v>
      </c>
      <c r="F689" s="239">
        <v>49.92</v>
      </c>
      <c r="G689" s="96"/>
    </row>
    <row r="690" spans="1:7" ht="10.5" customHeight="1">
      <c r="A690" s="240" t="s">
        <v>1358</v>
      </c>
      <c r="B690" s="240" t="s">
        <v>1526</v>
      </c>
      <c r="C690" s="241">
        <v>155000</v>
      </c>
      <c r="D690" s="241">
        <v>155000</v>
      </c>
      <c r="E690" s="241">
        <v>13647.73</v>
      </c>
      <c r="F690" s="242">
        <v>8.8</v>
      </c>
      <c r="G690" s="96"/>
    </row>
    <row r="691" spans="1:7" ht="10.5" customHeight="1">
      <c r="A691" s="343" t="s">
        <v>359</v>
      </c>
      <c r="B691" s="331"/>
      <c r="C691" s="235">
        <v>90000</v>
      </c>
      <c r="D691" s="235">
        <v>90000</v>
      </c>
      <c r="E691" s="235">
        <v>4284.28</v>
      </c>
      <c r="F691" s="236">
        <v>4.76</v>
      </c>
      <c r="G691" s="96"/>
    </row>
    <row r="692" spans="1:7" ht="10.5" customHeight="1">
      <c r="A692" s="343" t="s">
        <v>360</v>
      </c>
      <c r="B692" s="331"/>
      <c r="C692" s="235">
        <v>90000</v>
      </c>
      <c r="D692" s="235">
        <v>90000</v>
      </c>
      <c r="E692" s="235">
        <v>4284.28</v>
      </c>
      <c r="F692" s="236">
        <v>4.76</v>
      </c>
      <c r="G692" s="96"/>
    </row>
    <row r="693" spans="1:7" ht="10.5" customHeight="1">
      <c r="A693" s="141" t="s">
        <v>160</v>
      </c>
      <c r="B693" s="141" t="s">
        <v>51</v>
      </c>
      <c r="C693" s="243">
        <v>90000</v>
      </c>
      <c r="D693" s="243">
        <v>90000</v>
      </c>
      <c r="E693" s="243">
        <v>4284.28</v>
      </c>
      <c r="F693" s="244">
        <v>4.76</v>
      </c>
      <c r="G693" s="96"/>
    </row>
    <row r="694" spans="1:7" ht="10.5" customHeight="1">
      <c r="A694" s="219" t="s">
        <v>162</v>
      </c>
      <c r="B694" s="219" t="s">
        <v>53</v>
      </c>
      <c r="C694" s="118" t="s">
        <v>115</v>
      </c>
      <c r="D694" s="118" t="s">
        <v>115</v>
      </c>
      <c r="E694" s="118">
        <v>4284.28</v>
      </c>
      <c r="F694" s="245" t="s">
        <v>115</v>
      </c>
      <c r="G694" s="96"/>
    </row>
    <row r="695" spans="1:7" ht="10.5" customHeight="1">
      <c r="A695" s="343" t="s">
        <v>368</v>
      </c>
      <c r="B695" s="331"/>
      <c r="C695" s="235">
        <v>30000</v>
      </c>
      <c r="D695" s="235">
        <v>30000</v>
      </c>
      <c r="E695" s="235">
        <v>0</v>
      </c>
      <c r="F695" s="236">
        <v>0</v>
      </c>
      <c r="G695" s="96"/>
    </row>
    <row r="696" spans="1:7" ht="10.5" customHeight="1">
      <c r="A696" s="343" t="s">
        <v>1045</v>
      </c>
      <c r="B696" s="331"/>
      <c r="C696" s="235">
        <v>30000</v>
      </c>
      <c r="D696" s="235">
        <v>30000</v>
      </c>
      <c r="E696" s="235">
        <v>0</v>
      </c>
      <c r="F696" s="236">
        <v>0</v>
      </c>
      <c r="G696" s="96"/>
    </row>
    <row r="697" spans="1:7" ht="10.5" customHeight="1">
      <c r="A697" s="343" t="s">
        <v>1047</v>
      </c>
      <c r="B697" s="331"/>
      <c r="C697" s="235">
        <v>30000</v>
      </c>
      <c r="D697" s="235">
        <v>30000</v>
      </c>
      <c r="E697" s="235">
        <v>0</v>
      </c>
      <c r="F697" s="236">
        <v>0</v>
      </c>
      <c r="G697" s="96"/>
    </row>
    <row r="698" spans="1:7" ht="10.5" customHeight="1">
      <c r="A698" s="141" t="s">
        <v>160</v>
      </c>
      <c r="B698" s="141" t="s">
        <v>51</v>
      </c>
      <c r="C698" s="243">
        <v>30000</v>
      </c>
      <c r="D698" s="243">
        <v>30000</v>
      </c>
      <c r="E698" s="243">
        <v>0</v>
      </c>
      <c r="F698" s="244">
        <v>0</v>
      </c>
      <c r="G698" s="96"/>
    </row>
    <row r="699" spans="1:7" ht="10.5" customHeight="1">
      <c r="A699" s="343" t="s">
        <v>373</v>
      </c>
      <c r="B699" s="331"/>
      <c r="C699" s="235">
        <v>35000</v>
      </c>
      <c r="D699" s="235">
        <v>35000</v>
      </c>
      <c r="E699" s="235">
        <v>9363.45</v>
      </c>
      <c r="F699" s="236">
        <v>26.75</v>
      </c>
      <c r="G699" s="96"/>
    </row>
    <row r="700" spans="1:7" ht="10.5" customHeight="1">
      <c r="A700" s="343" t="s">
        <v>374</v>
      </c>
      <c r="B700" s="331"/>
      <c r="C700" s="235">
        <v>35000</v>
      </c>
      <c r="D700" s="235">
        <v>35000</v>
      </c>
      <c r="E700" s="235">
        <v>9363.45</v>
      </c>
      <c r="F700" s="236">
        <v>26.75</v>
      </c>
      <c r="G700" s="96"/>
    </row>
    <row r="701" spans="1:7" ht="10.5" customHeight="1">
      <c r="A701" s="141" t="s">
        <v>160</v>
      </c>
      <c r="B701" s="141" t="s">
        <v>51</v>
      </c>
      <c r="C701" s="243">
        <v>35000</v>
      </c>
      <c r="D701" s="243">
        <v>35000</v>
      </c>
      <c r="E701" s="243">
        <v>9363.45</v>
      </c>
      <c r="F701" s="244">
        <v>26.75</v>
      </c>
      <c r="G701" s="96"/>
    </row>
    <row r="702" spans="1:7" ht="10.5" customHeight="1">
      <c r="A702" s="219" t="s">
        <v>162</v>
      </c>
      <c r="B702" s="219" t="s">
        <v>53</v>
      </c>
      <c r="C702" s="118" t="s">
        <v>115</v>
      </c>
      <c r="D702" s="118" t="s">
        <v>115</v>
      </c>
      <c r="E702" s="118">
        <v>9363.45</v>
      </c>
      <c r="F702" s="245" t="s">
        <v>115</v>
      </c>
      <c r="G702" s="96"/>
    </row>
    <row r="703" spans="1:7" ht="10.5" customHeight="1">
      <c r="A703" s="240" t="s">
        <v>1360</v>
      </c>
      <c r="B703" s="240" t="s">
        <v>1527</v>
      </c>
      <c r="C703" s="241">
        <v>100000</v>
      </c>
      <c r="D703" s="241">
        <v>100000</v>
      </c>
      <c r="E703" s="241">
        <v>81560</v>
      </c>
      <c r="F703" s="242">
        <v>81.56</v>
      </c>
      <c r="G703" s="96"/>
    </row>
    <row r="704" spans="1:7" ht="10.5" customHeight="1">
      <c r="A704" s="343" t="s">
        <v>359</v>
      </c>
      <c r="B704" s="331"/>
      <c r="C704" s="235">
        <v>100000</v>
      </c>
      <c r="D704" s="235">
        <v>100000</v>
      </c>
      <c r="E704" s="235">
        <v>81560</v>
      </c>
      <c r="F704" s="236">
        <v>81.56</v>
      </c>
      <c r="G704" s="96"/>
    </row>
    <row r="705" spans="1:7" ht="10.5" customHeight="1">
      <c r="A705" s="343" t="s">
        <v>360</v>
      </c>
      <c r="B705" s="331"/>
      <c r="C705" s="235">
        <v>100000</v>
      </c>
      <c r="D705" s="235">
        <v>100000</v>
      </c>
      <c r="E705" s="235">
        <v>81560</v>
      </c>
      <c r="F705" s="236">
        <v>81.56</v>
      </c>
      <c r="G705" s="96"/>
    </row>
    <row r="706" spans="1:7" ht="10.5" customHeight="1">
      <c r="A706" s="141" t="s">
        <v>160</v>
      </c>
      <c r="B706" s="141" t="s">
        <v>51</v>
      </c>
      <c r="C706" s="243">
        <v>100000</v>
      </c>
      <c r="D706" s="243">
        <v>100000</v>
      </c>
      <c r="E706" s="243">
        <v>81560</v>
      </c>
      <c r="F706" s="244">
        <v>81.56</v>
      </c>
      <c r="G706" s="96"/>
    </row>
    <row r="707" spans="1:7" ht="10.5" customHeight="1">
      <c r="A707" s="219" t="s">
        <v>161</v>
      </c>
      <c r="B707" s="219" t="s">
        <v>52</v>
      </c>
      <c r="C707" s="118" t="s">
        <v>115</v>
      </c>
      <c r="D707" s="118" t="s">
        <v>115</v>
      </c>
      <c r="E707" s="118">
        <v>81060</v>
      </c>
      <c r="F707" s="245" t="s">
        <v>115</v>
      </c>
      <c r="G707" s="96"/>
    </row>
    <row r="708" spans="1:7" ht="10.5" customHeight="1">
      <c r="A708" s="219" t="s">
        <v>162</v>
      </c>
      <c r="B708" s="219" t="s">
        <v>53</v>
      </c>
      <c r="C708" s="118" t="s">
        <v>115</v>
      </c>
      <c r="D708" s="118" t="s">
        <v>115</v>
      </c>
      <c r="E708" s="118">
        <v>500</v>
      </c>
      <c r="F708" s="245" t="s">
        <v>115</v>
      </c>
      <c r="G708" s="96"/>
    </row>
    <row r="709" spans="1:7" ht="10.5" customHeight="1">
      <c r="A709" s="240" t="s">
        <v>1377</v>
      </c>
      <c r="B709" s="240" t="s">
        <v>1528</v>
      </c>
      <c r="C709" s="241">
        <v>30000</v>
      </c>
      <c r="D709" s="241">
        <v>30000</v>
      </c>
      <c r="E709" s="241">
        <v>10390.73</v>
      </c>
      <c r="F709" s="242">
        <v>34.64</v>
      </c>
      <c r="G709" s="96"/>
    </row>
    <row r="710" spans="1:7" ht="10.5" customHeight="1">
      <c r="A710" s="343" t="s">
        <v>359</v>
      </c>
      <c r="B710" s="331"/>
      <c r="C710" s="235">
        <v>30000</v>
      </c>
      <c r="D710" s="235">
        <v>30000</v>
      </c>
      <c r="E710" s="235">
        <v>10390.73</v>
      </c>
      <c r="F710" s="236">
        <v>34.64</v>
      </c>
      <c r="G710" s="96"/>
    </row>
    <row r="711" spans="1:7" ht="10.5" customHeight="1">
      <c r="A711" s="343" t="s">
        <v>360</v>
      </c>
      <c r="B711" s="331"/>
      <c r="C711" s="235">
        <v>30000</v>
      </c>
      <c r="D711" s="235">
        <v>30000</v>
      </c>
      <c r="E711" s="235">
        <v>10390.73</v>
      </c>
      <c r="F711" s="236">
        <v>34.64</v>
      </c>
      <c r="G711" s="96"/>
    </row>
    <row r="712" spans="1:7" ht="10.5" customHeight="1">
      <c r="A712" s="141" t="s">
        <v>160</v>
      </c>
      <c r="B712" s="141" t="s">
        <v>51</v>
      </c>
      <c r="C712" s="243">
        <v>30000</v>
      </c>
      <c r="D712" s="243">
        <v>30000</v>
      </c>
      <c r="E712" s="243">
        <v>10390.73</v>
      </c>
      <c r="F712" s="244">
        <v>34.64</v>
      </c>
      <c r="G712" s="96"/>
    </row>
    <row r="713" spans="1:7" ht="10.5" customHeight="1">
      <c r="A713" s="219" t="s">
        <v>162</v>
      </c>
      <c r="B713" s="219" t="s">
        <v>53</v>
      </c>
      <c r="C713" s="118" t="s">
        <v>115</v>
      </c>
      <c r="D713" s="118" t="s">
        <v>115</v>
      </c>
      <c r="E713" s="118">
        <v>10390.73</v>
      </c>
      <c r="F713" s="245" t="s">
        <v>115</v>
      </c>
      <c r="G713" s="96"/>
    </row>
    <row r="714" spans="1:7" ht="10.5" customHeight="1">
      <c r="A714" s="240" t="s">
        <v>1379</v>
      </c>
      <c r="B714" s="240" t="s">
        <v>1529</v>
      </c>
      <c r="C714" s="241">
        <v>40000</v>
      </c>
      <c r="D714" s="241">
        <v>40000</v>
      </c>
      <c r="E714" s="241">
        <v>2625</v>
      </c>
      <c r="F714" s="242">
        <v>6.56</v>
      </c>
      <c r="G714" s="96"/>
    </row>
    <row r="715" spans="1:7" ht="10.5" customHeight="1">
      <c r="A715" s="343" t="s">
        <v>359</v>
      </c>
      <c r="B715" s="331"/>
      <c r="C715" s="235">
        <v>40000</v>
      </c>
      <c r="D715" s="235">
        <v>40000</v>
      </c>
      <c r="E715" s="235">
        <v>2625</v>
      </c>
      <c r="F715" s="236">
        <v>6.56</v>
      </c>
      <c r="G715" s="96"/>
    </row>
    <row r="716" spans="1:7" ht="10.5" customHeight="1">
      <c r="A716" s="343" t="s">
        <v>360</v>
      </c>
      <c r="B716" s="331"/>
      <c r="C716" s="235">
        <v>40000</v>
      </c>
      <c r="D716" s="235">
        <v>40000</v>
      </c>
      <c r="E716" s="235">
        <v>2625</v>
      </c>
      <c r="F716" s="236">
        <v>6.56</v>
      </c>
      <c r="G716" s="96"/>
    </row>
    <row r="717" spans="1:7" ht="10.5" customHeight="1">
      <c r="A717" s="141" t="s">
        <v>160</v>
      </c>
      <c r="B717" s="141" t="s">
        <v>51</v>
      </c>
      <c r="C717" s="243">
        <v>40000</v>
      </c>
      <c r="D717" s="243">
        <v>40000</v>
      </c>
      <c r="E717" s="243">
        <v>2625</v>
      </c>
      <c r="F717" s="244">
        <v>6.56</v>
      </c>
      <c r="G717" s="96"/>
    </row>
    <row r="718" spans="1:7" ht="10.5" customHeight="1">
      <c r="A718" s="219" t="s">
        <v>162</v>
      </c>
      <c r="B718" s="219" t="s">
        <v>53</v>
      </c>
      <c r="C718" s="118" t="s">
        <v>115</v>
      </c>
      <c r="D718" s="118" t="s">
        <v>115</v>
      </c>
      <c r="E718" s="118">
        <v>2625</v>
      </c>
      <c r="F718" s="245" t="s">
        <v>115</v>
      </c>
      <c r="G718" s="96"/>
    </row>
    <row r="719" spans="1:7" ht="10.5" customHeight="1">
      <c r="A719" s="240" t="s">
        <v>1392</v>
      </c>
      <c r="B719" s="240" t="s">
        <v>1530</v>
      </c>
      <c r="C719" s="241">
        <v>10000</v>
      </c>
      <c r="D719" s="241">
        <v>10000</v>
      </c>
      <c r="E719" s="241">
        <v>0</v>
      </c>
      <c r="F719" s="242">
        <v>0</v>
      </c>
      <c r="G719" s="96"/>
    </row>
    <row r="720" spans="1:7" ht="10.5" customHeight="1">
      <c r="A720" s="343" t="s">
        <v>359</v>
      </c>
      <c r="B720" s="331"/>
      <c r="C720" s="235">
        <v>10000</v>
      </c>
      <c r="D720" s="235">
        <v>10000</v>
      </c>
      <c r="E720" s="235">
        <v>0</v>
      </c>
      <c r="F720" s="236">
        <v>0</v>
      </c>
      <c r="G720" s="96"/>
    </row>
    <row r="721" spans="1:7" ht="10.5" customHeight="1">
      <c r="A721" s="343" t="s">
        <v>360</v>
      </c>
      <c r="B721" s="331"/>
      <c r="C721" s="235">
        <v>10000</v>
      </c>
      <c r="D721" s="235">
        <v>10000</v>
      </c>
      <c r="E721" s="235">
        <v>0</v>
      </c>
      <c r="F721" s="236">
        <v>0</v>
      </c>
      <c r="G721" s="96"/>
    </row>
    <row r="722" spans="1:7" ht="10.5" customHeight="1">
      <c r="A722" s="141" t="s">
        <v>165</v>
      </c>
      <c r="B722" s="141" t="s">
        <v>93</v>
      </c>
      <c r="C722" s="243">
        <v>10000</v>
      </c>
      <c r="D722" s="243">
        <v>10000</v>
      </c>
      <c r="E722" s="243">
        <v>0</v>
      </c>
      <c r="F722" s="244">
        <v>0</v>
      </c>
      <c r="G722" s="96"/>
    </row>
    <row r="723" spans="1:7" ht="10.5" customHeight="1">
      <c r="A723" s="240" t="s">
        <v>1531</v>
      </c>
      <c r="B723" s="240" t="s">
        <v>1532</v>
      </c>
      <c r="C723" s="241">
        <v>240000</v>
      </c>
      <c r="D723" s="241">
        <v>240000</v>
      </c>
      <c r="E723" s="241">
        <v>170800</v>
      </c>
      <c r="F723" s="242">
        <v>71.17</v>
      </c>
      <c r="G723" s="139"/>
    </row>
    <row r="724" spans="1:7" ht="10.5" customHeight="1">
      <c r="A724" s="343" t="s">
        <v>359</v>
      </c>
      <c r="B724" s="331"/>
      <c r="C724" s="235">
        <v>240000</v>
      </c>
      <c r="D724" s="235">
        <v>240000</v>
      </c>
      <c r="E724" s="235">
        <v>170800</v>
      </c>
      <c r="F724" s="236">
        <v>71.17</v>
      </c>
      <c r="G724" s="139"/>
    </row>
    <row r="725" spans="1:7" ht="10.5" customHeight="1">
      <c r="A725" s="343" t="s">
        <v>360</v>
      </c>
      <c r="B725" s="331"/>
      <c r="C725" s="235">
        <v>240000</v>
      </c>
      <c r="D725" s="235">
        <v>240000</v>
      </c>
      <c r="E725" s="235">
        <v>170800</v>
      </c>
      <c r="F725" s="236">
        <v>71.17</v>
      </c>
      <c r="G725" s="139"/>
    </row>
    <row r="726" spans="1:7" ht="10.5" customHeight="1">
      <c r="A726" s="141" t="s">
        <v>160</v>
      </c>
      <c r="B726" s="141" t="s">
        <v>51</v>
      </c>
      <c r="C726" s="243">
        <v>240000</v>
      </c>
      <c r="D726" s="243">
        <v>240000</v>
      </c>
      <c r="E726" s="243">
        <v>170800</v>
      </c>
      <c r="F726" s="244">
        <v>71.17</v>
      </c>
      <c r="G726" s="139"/>
    </row>
    <row r="727" spans="1:7" ht="10.5" customHeight="1">
      <c r="A727" s="219" t="s">
        <v>161</v>
      </c>
      <c r="B727" s="219" t="s">
        <v>52</v>
      </c>
      <c r="C727" s="118" t="s">
        <v>115</v>
      </c>
      <c r="D727" s="118" t="s">
        <v>115</v>
      </c>
      <c r="E727" s="118">
        <v>170800</v>
      </c>
      <c r="F727" s="245" t="s">
        <v>115</v>
      </c>
      <c r="G727" s="139"/>
    </row>
    <row r="728" spans="1:7" ht="10.5" customHeight="1">
      <c r="A728" s="240" t="s">
        <v>1394</v>
      </c>
      <c r="B728" s="240" t="s">
        <v>1533</v>
      </c>
      <c r="C728" s="241">
        <v>5000</v>
      </c>
      <c r="D728" s="241">
        <v>5000</v>
      </c>
      <c r="E728" s="241">
        <v>892.62</v>
      </c>
      <c r="F728" s="242">
        <v>17.85</v>
      </c>
      <c r="G728" s="139"/>
    </row>
    <row r="729" spans="1:7" ht="10.5" customHeight="1">
      <c r="A729" s="343" t="s">
        <v>359</v>
      </c>
      <c r="B729" s="331"/>
      <c r="C729" s="235">
        <v>5000</v>
      </c>
      <c r="D729" s="235">
        <v>5000</v>
      </c>
      <c r="E729" s="235">
        <v>892.62</v>
      </c>
      <c r="F729" s="236">
        <v>17.85</v>
      </c>
      <c r="G729" s="96"/>
    </row>
    <row r="730" spans="1:7" ht="10.5" customHeight="1">
      <c r="A730" s="343" t="s">
        <v>360</v>
      </c>
      <c r="B730" s="331"/>
      <c r="C730" s="235">
        <v>5000</v>
      </c>
      <c r="D730" s="235">
        <v>5000</v>
      </c>
      <c r="E730" s="235">
        <v>892.62</v>
      </c>
      <c r="F730" s="236">
        <v>17.85</v>
      </c>
      <c r="G730" s="96"/>
    </row>
    <row r="731" spans="1:7" ht="10.5" customHeight="1">
      <c r="A731" s="141" t="s">
        <v>160</v>
      </c>
      <c r="B731" s="141" t="s">
        <v>51</v>
      </c>
      <c r="C731" s="243">
        <v>5000</v>
      </c>
      <c r="D731" s="243">
        <v>5000</v>
      </c>
      <c r="E731" s="243">
        <v>892.62</v>
      </c>
      <c r="F731" s="244">
        <v>17.85</v>
      </c>
      <c r="G731" s="96"/>
    </row>
    <row r="732" spans="1:7" ht="10.5" customHeight="1">
      <c r="A732" s="219" t="s">
        <v>162</v>
      </c>
      <c r="B732" s="219" t="s">
        <v>53</v>
      </c>
      <c r="C732" s="118" t="s">
        <v>115</v>
      </c>
      <c r="D732" s="118" t="s">
        <v>115</v>
      </c>
      <c r="E732" s="118">
        <v>892.62</v>
      </c>
      <c r="F732" s="245" t="s">
        <v>115</v>
      </c>
      <c r="G732" s="96"/>
    </row>
    <row r="733" spans="1:7" ht="10.5" customHeight="1">
      <c r="A733" s="240" t="s">
        <v>1383</v>
      </c>
      <c r="B733" s="240" t="s">
        <v>1534</v>
      </c>
      <c r="C733" s="241">
        <v>0</v>
      </c>
      <c r="D733" s="241">
        <v>97000</v>
      </c>
      <c r="E733" s="241">
        <v>58022.81</v>
      </c>
      <c r="F733" s="242">
        <v>59.82</v>
      </c>
      <c r="G733" s="96"/>
    </row>
    <row r="734" spans="1:7" ht="10.5" customHeight="1">
      <c r="A734" s="343" t="s">
        <v>368</v>
      </c>
      <c r="B734" s="331"/>
      <c r="C734" s="235">
        <v>0</v>
      </c>
      <c r="D734" s="235">
        <v>97000</v>
      </c>
      <c r="E734" s="235">
        <v>58022.81</v>
      </c>
      <c r="F734" s="236">
        <v>59.82</v>
      </c>
      <c r="G734" s="96"/>
    </row>
    <row r="735" spans="1:7" ht="10.5" customHeight="1">
      <c r="A735" s="343" t="s">
        <v>369</v>
      </c>
      <c r="B735" s="331"/>
      <c r="C735" s="235">
        <v>0</v>
      </c>
      <c r="D735" s="235">
        <v>97000</v>
      </c>
      <c r="E735" s="235">
        <v>58022.81</v>
      </c>
      <c r="F735" s="236">
        <v>59.82</v>
      </c>
      <c r="G735" s="96"/>
    </row>
    <row r="736" spans="1:7" ht="10.5" customHeight="1">
      <c r="A736" s="343" t="s">
        <v>1043</v>
      </c>
      <c r="B736" s="331"/>
      <c r="C736" s="235">
        <v>0</v>
      </c>
      <c r="D736" s="235">
        <v>97000</v>
      </c>
      <c r="E736" s="235">
        <v>58022.81</v>
      </c>
      <c r="F736" s="236">
        <v>59.82</v>
      </c>
      <c r="G736" s="96"/>
    </row>
    <row r="737" spans="1:7" ht="10.5" customHeight="1">
      <c r="A737" s="141" t="s">
        <v>138</v>
      </c>
      <c r="B737" s="141" t="s">
        <v>27</v>
      </c>
      <c r="C737" s="243">
        <v>0</v>
      </c>
      <c r="D737" s="243">
        <v>97000</v>
      </c>
      <c r="E737" s="243">
        <v>21100</v>
      </c>
      <c r="F737" s="244">
        <v>21.75</v>
      </c>
      <c r="G737" s="96"/>
    </row>
    <row r="738" spans="1:7" ht="10.5" customHeight="1">
      <c r="A738" s="219" t="s">
        <v>145</v>
      </c>
      <c r="B738" s="219" t="s">
        <v>33</v>
      </c>
      <c r="C738" s="118" t="s">
        <v>115</v>
      </c>
      <c r="D738" s="118" t="s">
        <v>115</v>
      </c>
      <c r="E738" s="118">
        <v>21100</v>
      </c>
      <c r="F738" s="245" t="s">
        <v>115</v>
      </c>
      <c r="G738" s="96"/>
    </row>
    <row r="739" spans="1:7" ht="10.5" customHeight="1">
      <c r="A739" s="141" t="s">
        <v>150</v>
      </c>
      <c r="B739" s="141" t="s">
        <v>37</v>
      </c>
      <c r="C739" s="243" t="s">
        <v>115</v>
      </c>
      <c r="D739" s="243">
        <v>0</v>
      </c>
      <c r="E739" s="243">
        <v>1922.81</v>
      </c>
      <c r="F739" s="244" t="s">
        <v>115</v>
      </c>
      <c r="G739" s="96"/>
    </row>
    <row r="740" spans="1:7" ht="10.5" customHeight="1">
      <c r="A740" s="219" t="s">
        <v>205</v>
      </c>
      <c r="B740" s="219" t="s">
        <v>39</v>
      </c>
      <c r="C740" s="118" t="s">
        <v>115</v>
      </c>
      <c r="D740" s="118" t="s">
        <v>115</v>
      </c>
      <c r="E740" s="118">
        <v>1756.56</v>
      </c>
      <c r="F740" s="245" t="s">
        <v>115</v>
      </c>
      <c r="G740" s="96"/>
    </row>
    <row r="741" spans="1:7" ht="10.5" customHeight="1">
      <c r="A741" s="219" t="s">
        <v>397</v>
      </c>
      <c r="B741" s="219" t="s">
        <v>398</v>
      </c>
      <c r="C741" s="118" t="s">
        <v>115</v>
      </c>
      <c r="D741" s="118" t="s">
        <v>115</v>
      </c>
      <c r="E741" s="118">
        <v>166.25</v>
      </c>
      <c r="F741" s="245" t="s">
        <v>115</v>
      </c>
      <c r="G741" s="96"/>
    </row>
    <row r="742" spans="1:7" ht="10.5" customHeight="1">
      <c r="A742" s="141" t="s">
        <v>163</v>
      </c>
      <c r="B742" s="141" t="s">
        <v>6</v>
      </c>
      <c r="C742" s="243" t="s">
        <v>115</v>
      </c>
      <c r="D742" s="243">
        <v>0</v>
      </c>
      <c r="E742" s="243">
        <v>35000</v>
      </c>
      <c r="F742" s="244" t="s">
        <v>115</v>
      </c>
      <c r="G742" s="96"/>
    </row>
    <row r="743" spans="1:7" ht="10.5" customHeight="1">
      <c r="A743" s="219" t="s">
        <v>164</v>
      </c>
      <c r="B743" s="219" t="s">
        <v>55</v>
      </c>
      <c r="C743" s="118" t="s">
        <v>115</v>
      </c>
      <c r="D743" s="118" t="s">
        <v>115</v>
      </c>
      <c r="E743" s="118">
        <v>35000</v>
      </c>
      <c r="F743" s="245" t="s">
        <v>115</v>
      </c>
      <c r="G743" s="96"/>
    </row>
    <row r="744" spans="1:7" ht="10.5" customHeight="1">
      <c r="A744" s="237" t="s">
        <v>1535</v>
      </c>
      <c r="B744" s="237" t="s">
        <v>1536</v>
      </c>
      <c r="C744" s="238">
        <v>240000</v>
      </c>
      <c r="D744" s="238">
        <v>240000</v>
      </c>
      <c r="E744" s="238">
        <v>98000</v>
      </c>
      <c r="F744" s="239">
        <v>40.83</v>
      </c>
      <c r="G744" s="96"/>
    </row>
    <row r="745" spans="1:7" ht="10.5" customHeight="1">
      <c r="A745" s="240" t="s">
        <v>1358</v>
      </c>
      <c r="B745" s="240" t="s">
        <v>1537</v>
      </c>
      <c r="C745" s="241">
        <v>70000</v>
      </c>
      <c r="D745" s="241">
        <v>70000</v>
      </c>
      <c r="E745" s="241">
        <v>35000</v>
      </c>
      <c r="F745" s="242">
        <v>50</v>
      </c>
      <c r="G745" s="96"/>
    </row>
    <row r="746" spans="1:7" ht="10.5" customHeight="1">
      <c r="A746" s="343" t="s">
        <v>359</v>
      </c>
      <c r="B746" s="331"/>
      <c r="C746" s="235">
        <v>70000</v>
      </c>
      <c r="D746" s="235">
        <v>70000</v>
      </c>
      <c r="E746" s="235">
        <v>35000</v>
      </c>
      <c r="F746" s="236">
        <v>50</v>
      </c>
      <c r="G746" s="96"/>
    </row>
    <row r="747" spans="1:7" ht="10.5" customHeight="1">
      <c r="A747" s="343" t="s">
        <v>360</v>
      </c>
      <c r="B747" s="331"/>
      <c r="C747" s="235">
        <v>70000</v>
      </c>
      <c r="D747" s="235">
        <v>70000</v>
      </c>
      <c r="E747" s="235">
        <v>35000</v>
      </c>
      <c r="F747" s="236">
        <v>50</v>
      </c>
      <c r="G747" s="96"/>
    </row>
    <row r="748" spans="1:7" ht="10.5" customHeight="1">
      <c r="A748" s="141" t="s">
        <v>163</v>
      </c>
      <c r="B748" s="141" t="s">
        <v>6</v>
      </c>
      <c r="C748" s="243">
        <v>70000</v>
      </c>
      <c r="D748" s="243">
        <v>70000</v>
      </c>
      <c r="E748" s="243">
        <v>35000</v>
      </c>
      <c r="F748" s="244">
        <v>50</v>
      </c>
      <c r="G748" s="96"/>
    </row>
    <row r="749" spans="1:7" ht="10.5" customHeight="1">
      <c r="A749" s="219" t="s">
        <v>164</v>
      </c>
      <c r="B749" s="219" t="s">
        <v>55</v>
      </c>
      <c r="C749" s="118" t="s">
        <v>115</v>
      </c>
      <c r="D749" s="118" t="s">
        <v>115</v>
      </c>
      <c r="E749" s="118">
        <v>35000</v>
      </c>
      <c r="F749" s="245" t="s">
        <v>115</v>
      </c>
      <c r="G749" s="96"/>
    </row>
    <row r="750" spans="1:7" ht="10.5" customHeight="1">
      <c r="A750" s="240" t="s">
        <v>1360</v>
      </c>
      <c r="B750" s="240" t="s">
        <v>1538</v>
      </c>
      <c r="C750" s="241">
        <v>20000</v>
      </c>
      <c r="D750" s="241">
        <v>20000</v>
      </c>
      <c r="E750" s="241">
        <v>38000</v>
      </c>
      <c r="F750" s="242">
        <v>190</v>
      </c>
      <c r="G750" s="96"/>
    </row>
    <row r="751" spans="1:7" ht="10.5" customHeight="1">
      <c r="A751" s="343" t="s">
        <v>359</v>
      </c>
      <c r="B751" s="331"/>
      <c r="C751" s="235">
        <v>20000</v>
      </c>
      <c r="D751" s="235">
        <v>20000</v>
      </c>
      <c r="E751" s="235">
        <v>38000</v>
      </c>
      <c r="F751" s="236">
        <v>190</v>
      </c>
      <c r="G751" s="96"/>
    </row>
    <row r="752" spans="1:7" ht="10.5" customHeight="1">
      <c r="A752" s="343" t="s">
        <v>360</v>
      </c>
      <c r="B752" s="331"/>
      <c r="C752" s="235">
        <v>20000</v>
      </c>
      <c r="D752" s="235">
        <v>20000</v>
      </c>
      <c r="E752" s="235">
        <v>38000</v>
      </c>
      <c r="F752" s="236">
        <v>190</v>
      </c>
      <c r="G752" s="96"/>
    </row>
    <row r="753" spans="1:7" ht="10.5" customHeight="1">
      <c r="A753" s="141" t="s">
        <v>163</v>
      </c>
      <c r="B753" s="141" t="s">
        <v>6</v>
      </c>
      <c r="C753" s="243">
        <v>20000</v>
      </c>
      <c r="D753" s="243">
        <v>20000</v>
      </c>
      <c r="E753" s="243">
        <v>38000</v>
      </c>
      <c r="F753" s="244">
        <v>190</v>
      </c>
      <c r="G753" s="96"/>
    </row>
    <row r="754" spans="1:7" ht="10.5" customHeight="1">
      <c r="A754" s="219" t="s">
        <v>164</v>
      </c>
      <c r="B754" s="219" t="s">
        <v>55</v>
      </c>
      <c r="C754" s="118" t="s">
        <v>115</v>
      </c>
      <c r="D754" s="118" t="s">
        <v>115</v>
      </c>
      <c r="E754" s="118">
        <v>38000</v>
      </c>
      <c r="F754" s="245" t="s">
        <v>115</v>
      </c>
      <c r="G754" s="96"/>
    </row>
    <row r="755" spans="1:7" ht="10.5" customHeight="1">
      <c r="A755" s="240" t="s">
        <v>1375</v>
      </c>
      <c r="B755" s="240" t="s">
        <v>1539</v>
      </c>
      <c r="C755" s="241">
        <v>80000</v>
      </c>
      <c r="D755" s="241">
        <v>80000</v>
      </c>
      <c r="E755" s="241">
        <v>0</v>
      </c>
      <c r="F755" s="242">
        <v>0</v>
      </c>
      <c r="G755" s="96"/>
    </row>
    <row r="756" spans="1:7" ht="10.5" customHeight="1">
      <c r="A756" s="343" t="s">
        <v>359</v>
      </c>
      <c r="B756" s="331"/>
      <c r="C756" s="235">
        <v>80000</v>
      </c>
      <c r="D756" s="235">
        <v>80000</v>
      </c>
      <c r="E756" s="235">
        <v>0</v>
      </c>
      <c r="F756" s="236">
        <v>0</v>
      </c>
      <c r="G756" s="96"/>
    </row>
    <row r="757" spans="1:7" ht="10.5" customHeight="1">
      <c r="A757" s="343" t="s">
        <v>360</v>
      </c>
      <c r="B757" s="331"/>
      <c r="C757" s="235">
        <v>80000</v>
      </c>
      <c r="D757" s="235">
        <v>80000</v>
      </c>
      <c r="E757" s="235">
        <v>0</v>
      </c>
      <c r="F757" s="236">
        <v>0</v>
      </c>
      <c r="G757" s="96"/>
    </row>
    <row r="758" spans="1:7" ht="10.5" customHeight="1">
      <c r="A758" s="141" t="s">
        <v>163</v>
      </c>
      <c r="B758" s="141" t="s">
        <v>6</v>
      </c>
      <c r="C758" s="243">
        <v>80000</v>
      </c>
      <c r="D758" s="243">
        <v>80000</v>
      </c>
      <c r="E758" s="243">
        <v>0</v>
      </c>
      <c r="F758" s="244">
        <v>0</v>
      </c>
      <c r="G758" s="96"/>
    </row>
    <row r="759" spans="1:7" ht="10.5" customHeight="1">
      <c r="A759" s="240" t="s">
        <v>1377</v>
      </c>
      <c r="B759" s="240" t="s">
        <v>1540</v>
      </c>
      <c r="C759" s="241">
        <v>70000</v>
      </c>
      <c r="D759" s="241">
        <v>70000</v>
      </c>
      <c r="E759" s="241">
        <v>25000</v>
      </c>
      <c r="F759" s="242">
        <v>35.71</v>
      </c>
      <c r="G759" s="96"/>
    </row>
    <row r="760" spans="1:7" ht="10.5" customHeight="1">
      <c r="A760" s="343" t="s">
        <v>359</v>
      </c>
      <c r="B760" s="331"/>
      <c r="C760" s="235">
        <v>70000</v>
      </c>
      <c r="D760" s="235">
        <v>70000</v>
      </c>
      <c r="E760" s="235">
        <v>25000</v>
      </c>
      <c r="F760" s="236">
        <v>35.71</v>
      </c>
      <c r="G760" s="96"/>
    </row>
    <row r="761" spans="1:7" ht="10.5" customHeight="1">
      <c r="A761" s="343" t="s">
        <v>360</v>
      </c>
      <c r="B761" s="331"/>
      <c r="C761" s="235">
        <v>70000</v>
      </c>
      <c r="D761" s="235">
        <v>70000</v>
      </c>
      <c r="E761" s="235">
        <v>25000</v>
      </c>
      <c r="F761" s="236">
        <v>35.71</v>
      </c>
      <c r="G761" s="96"/>
    </row>
    <row r="762" spans="1:7" ht="10.5" customHeight="1">
      <c r="A762" s="141" t="s">
        <v>163</v>
      </c>
      <c r="B762" s="141" t="s">
        <v>6</v>
      </c>
      <c r="C762" s="243">
        <v>70000</v>
      </c>
      <c r="D762" s="243">
        <v>70000</v>
      </c>
      <c r="E762" s="243">
        <v>25000</v>
      </c>
      <c r="F762" s="244">
        <v>35.71</v>
      </c>
      <c r="G762" s="96"/>
    </row>
    <row r="763" spans="1:7" ht="10.5" customHeight="1">
      <c r="A763" s="219" t="s">
        <v>164</v>
      </c>
      <c r="B763" s="219" t="s">
        <v>55</v>
      </c>
      <c r="C763" s="118" t="s">
        <v>115</v>
      </c>
      <c r="D763" s="118" t="s">
        <v>115</v>
      </c>
      <c r="E763" s="118">
        <v>25000</v>
      </c>
      <c r="F763" s="245" t="s">
        <v>115</v>
      </c>
      <c r="G763" s="96"/>
    </row>
    <row r="764" spans="1:7" ht="10.5" customHeight="1">
      <c r="A764" s="237" t="s">
        <v>1541</v>
      </c>
      <c r="B764" s="237" t="s">
        <v>1542</v>
      </c>
      <c r="C764" s="238">
        <v>90000</v>
      </c>
      <c r="D764" s="238">
        <v>90000</v>
      </c>
      <c r="E764" s="238">
        <v>65300</v>
      </c>
      <c r="F764" s="239">
        <v>72.56</v>
      </c>
      <c r="G764" s="96"/>
    </row>
    <row r="765" spans="1:7" ht="10.5" customHeight="1">
      <c r="A765" s="240" t="s">
        <v>1358</v>
      </c>
      <c r="B765" s="240" t="s">
        <v>1543</v>
      </c>
      <c r="C765" s="241">
        <v>90000</v>
      </c>
      <c r="D765" s="241">
        <v>90000</v>
      </c>
      <c r="E765" s="241">
        <v>65300</v>
      </c>
      <c r="F765" s="242">
        <v>72.56</v>
      </c>
      <c r="G765" s="96"/>
    </row>
    <row r="766" spans="1:7" ht="10.5" customHeight="1">
      <c r="A766" s="343" t="s">
        <v>359</v>
      </c>
      <c r="B766" s="331"/>
      <c r="C766" s="235">
        <v>90000</v>
      </c>
      <c r="D766" s="235">
        <v>90000</v>
      </c>
      <c r="E766" s="235">
        <v>65300</v>
      </c>
      <c r="F766" s="236">
        <v>72.56</v>
      </c>
      <c r="G766" s="96"/>
    </row>
    <row r="767" spans="1:7" ht="10.5" customHeight="1">
      <c r="A767" s="343" t="s">
        <v>360</v>
      </c>
      <c r="B767" s="331"/>
      <c r="C767" s="235">
        <v>90000</v>
      </c>
      <c r="D767" s="235">
        <v>90000</v>
      </c>
      <c r="E767" s="235">
        <v>65300</v>
      </c>
      <c r="F767" s="236">
        <v>72.56</v>
      </c>
      <c r="G767" s="96"/>
    </row>
    <row r="768" spans="1:7" ht="10.5" customHeight="1">
      <c r="A768" s="141" t="s">
        <v>160</v>
      </c>
      <c r="B768" s="141" t="s">
        <v>51</v>
      </c>
      <c r="C768" s="243">
        <v>90000</v>
      </c>
      <c r="D768" s="243">
        <v>90000</v>
      </c>
      <c r="E768" s="243">
        <v>65300</v>
      </c>
      <c r="F768" s="244">
        <v>72.56</v>
      </c>
      <c r="G768" s="96"/>
    </row>
    <row r="769" spans="1:7" ht="10.5" customHeight="1">
      <c r="A769" s="219" t="s">
        <v>161</v>
      </c>
      <c r="B769" s="219" t="s">
        <v>52</v>
      </c>
      <c r="C769" s="118" t="s">
        <v>115</v>
      </c>
      <c r="D769" s="118" t="s">
        <v>115</v>
      </c>
      <c r="E769" s="118">
        <v>65300</v>
      </c>
      <c r="F769" s="245" t="s">
        <v>115</v>
      </c>
      <c r="G769" s="96"/>
    </row>
    <row r="770" spans="1:7" ht="10.5" customHeight="1">
      <c r="A770" s="342" t="s">
        <v>1544</v>
      </c>
      <c r="B770" s="331"/>
      <c r="C770" s="233">
        <v>7968660</v>
      </c>
      <c r="D770" s="233">
        <v>7968660</v>
      </c>
      <c r="E770" s="233">
        <v>2525674</v>
      </c>
      <c r="F770" s="234">
        <v>31.7</v>
      </c>
      <c r="G770" s="96"/>
    </row>
    <row r="771" spans="1:7" ht="10.5" customHeight="1">
      <c r="A771" s="343" t="s">
        <v>359</v>
      </c>
      <c r="B771" s="331"/>
      <c r="C771" s="235">
        <v>1210960</v>
      </c>
      <c r="D771" s="235">
        <v>1210960</v>
      </c>
      <c r="E771" s="235">
        <v>642583</v>
      </c>
      <c r="F771" s="236">
        <v>53.06</v>
      </c>
      <c r="G771" s="96"/>
    </row>
    <row r="772" spans="1:7" ht="10.5" customHeight="1">
      <c r="A772" s="343" t="s">
        <v>360</v>
      </c>
      <c r="B772" s="331"/>
      <c r="C772" s="235">
        <v>1210960</v>
      </c>
      <c r="D772" s="235">
        <v>1210960</v>
      </c>
      <c r="E772" s="235">
        <v>642583</v>
      </c>
      <c r="F772" s="236">
        <v>53.06</v>
      </c>
      <c r="G772" s="96"/>
    </row>
    <row r="773" spans="1:7" ht="10.5" customHeight="1">
      <c r="A773" s="343" t="s">
        <v>361</v>
      </c>
      <c r="B773" s="331"/>
      <c r="C773" s="235">
        <v>510300</v>
      </c>
      <c r="D773" s="235">
        <v>510300</v>
      </c>
      <c r="E773" s="235">
        <v>144750</v>
      </c>
      <c r="F773" s="236">
        <v>28.37</v>
      </c>
      <c r="G773" s="96"/>
    </row>
    <row r="774" spans="1:7" ht="10.5" customHeight="1">
      <c r="A774" s="343" t="s">
        <v>363</v>
      </c>
      <c r="B774" s="331"/>
      <c r="C774" s="235">
        <v>510300</v>
      </c>
      <c r="D774" s="235">
        <v>510300</v>
      </c>
      <c r="E774" s="235">
        <v>144750</v>
      </c>
      <c r="F774" s="236">
        <v>28.37</v>
      </c>
      <c r="G774" s="96"/>
    </row>
    <row r="775" spans="1:7" ht="10.5" customHeight="1">
      <c r="A775" s="343" t="s">
        <v>368</v>
      </c>
      <c r="B775" s="331"/>
      <c r="C775" s="235">
        <v>2242400</v>
      </c>
      <c r="D775" s="235">
        <v>2242400</v>
      </c>
      <c r="E775" s="235">
        <v>652417</v>
      </c>
      <c r="F775" s="236">
        <v>29.09</v>
      </c>
      <c r="G775" s="96"/>
    </row>
    <row r="776" spans="1:7" ht="10.5" customHeight="1">
      <c r="A776" s="343" t="s">
        <v>369</v>
      </c>
      <c r="B776" s="331"/>
      <c r="C776" s="235">
        <v>10000</v>
      </c>
      <c r="D776" s="235">
        <v>10000</v>
      </c>
      <c r="E776" s="235">
        <v>2640</v>
      </c>
      <c r="F776" s="236">
        <v>26.4</v>
      </c>
      <c r="G776" s="96"/>
    </row>
    <row r="777" spans="1:7" ht="10.5" customHeight="1">
      <c r="A777" s="343" t="s">
        <v>1041</v>
      </c>
      <c r="B777" s="331"/>
      <c r="C777" s="235">
        <v>10000</v>
      </c>
      <c r="D777" s="235">
        <v>10000</v>
      </c>
      <c r="E777" s="235">
        <v>2640</v>
      </c>
      <c r="F777" s="236">
        <v>26.4</v>
      </c>
      <c r="G777" s="96"/>
    </row>
    <row r="778" spans="1:7" ht="10.5" customHeight="1">
      <c r="A778" s="343" t="s">
        <v>1045</v>
      </c>
      <c r="B778" s="331"/>
      <c r="C778" s="235">
        <v>10000</v>
      </c>
      <c r="D778" s="235">
        <v>10000</v>
      </c>
      <c r="E778" s="235">
        <v>0</v>
      </c>
      <c r="F778" s="236">
        <v>0</v>
      </c>
      <c r="G778" s="96"/>
    </row>
    <row r="779" spans="1:7" ht="10.5" customHeight="1">
      <c r="A779" s="343" t="s">
        <v>1048</v>
      </c>
      <c r="B779" s="331"/>
      <c r="C779" s="235">
        <v>10000</v>
      </c>
      <c r="D779" s="235">
        <v>10000</v>
      </c>
      <c r="E779" s="235">
        <v>0</v>
      </c>
      <c r="F779" s="236">
        <v>0</v>
      </c>
      <c r="G779" s="96"/>
    </row>
    <row r="780" spans="1:7" ht="10.5" customHeight="1">
      <c r="A780" s="343" t="s">
        <v>370</v>
      </c>
      <c r="B780" s="331"/>
      <c r="C780" s="235">
        <v>116000</v>
      </c>
      <c r="D780" s="235">
        <v>116000</v>
      </c>
      <c r="E780" s="235">
        <v>45880</v>
      </c>
      <c r="F780" s="236">
        <v>39.55</v>
      </c>
      <c r="G780" s="96"/>
    </row>
    <row r="781" spans="1:7" ht="10.5" customHeight="1">
      <c r="A781" s="343" t="s">
        <v>1051</v>
      </c>
      <c r="B781" s="331"/>
      <c r="C781" s="235">
        <v>116000</v>
      </c>
      <c r="D781" s="235">
        <v>116000</v>
      </c>
      <c r="E781" s="235">
        <v>45880</v>
      </c>
      <c r="F781" s="236">
        <v>39.55</v>
      </c>
      <c r="G781" s="96"/>
    </row>
    <row r="782" spans="1:7" ht="10.5" customHeight="1">
      <c r="A782" s="343" t="s">
        <v>483</v>
      </c>
      <c r="B782" s="331"/>
      <c r="C782" s="235">
        <v>2106400</v>
      </c>
      <c r="D782" s="235">
        <v>2106400</v>
      </c>
      <c r="E782" s="235">
        <v>603897</v>
      </c>
      <c r="F782" s="236">
        <v>28.67</v>
      </c>
      <c r="G782" s="96"/>
    </row>
    <row r="783" spans="1:7" ht="10.5" customHeight="1">
      <c r="A783" s="343" t="s">
        <v>1055</v>
      </c>
      <c r="B783" s="331"/>
      <c r="C783" s="235">
        <v>2106400</v>
      </c>
      <c r="D783" s="235">
        <v>2106400</v>
      </c>
      <c r="E783" s="235">
        <v>603897</v>
      </c>
      <c r="F783" s="236">
        <v>28.67</v>
      </c>
      <c r="G783" s="96"/>
    </row>
    <row r="784" spans="1:7" ht="10.5" customHeight="1">
      <c r="A784" s="343" t="s">
        <v>371</v>
      </c>
      <c r="B784" s="331"/>
      <c r="C784" s="235">
        <v>5000</v>
      </c>
      <c r="D784" s="235">
        <v>5000</v>
      </c>
      <c r="E784" s="235">
        <v>0</v>
      </c>
      <c r="F784" s="236">
        <v>0</v>
      </c>
      <c r="G784" s="96"/>
    </row>
    <row r="785" spans="1:7" ht="10.5" customHeight="1">
      <c r="A785" s="343" t="s">
        <v>485</v>
      </c>
      <c r="B785" s="331"/>
      <c r="C785" s="235">
        <v>5000</v>
      </c>
      <c r="D785" s="235">
        <v>5000</v>
      </c>
      <c r="E785" s="235">
        <v>0</v>
      </c>
      <c r="F785" s="236">
        <v>0</v>
      </c>
      <c r="G785" s="96"/>
    </row>
    <row r="786" spans="1:7" ht="10.5" customHeight="1">
      <c r="A786" s="343" t="s">
        <v>1081</v>
      </c>
      <c r="B786" s="331"/>
      <c r="C786" s="235">
        <v>4000000</v>
      </c>
      <c r="D786" s="235">
        <v>4000000</v>
      </c>
      <c r="E786" s="235">
        <v>1085924</v>
      </c>
      <c r="F786" s="236">
        <v>27.15</v>
      </c>
      <c r="G786" s="96"/>
    </row>
    <row r="787" spans="1:7" ht="10.5" customHeight="1">
      <c r="A787" s="343" t="s">
        <v>1085</v>
      </c>
      <c r="B787" s="331"/>
      <c r="C787" s="235">
        <v>4000000</v>
      </c>
      <c r="D787" s="235">
        <v>4000000</v>
      </c>
      <c r="E787" s="235">
        <v>1085924</v>
      </c>
      <c r="F787" s="236">
        <v>27.15</v>
      </c>
      <c r="G787" s="96"/>
    </row>
    <row r="788" spans="1:7" ht="10.5" customHeight="1">
      <c r="A788" s="343" t="s">
        <v>1087</v>
      </c>
      <c r="B788" s="331"/>
      <c r="C788" s="235">
        <v>2000000</v>
      </c>
      <c r="D788" s="235">
        <v>2000000</v>
      </c>
      <c r="E788" s="235">
        <v>0</v>
      </c>
      <c r="F788" s="236">
        <v>0</v>
      </c>
      <c r="G788" s="96"/>
    </row>
    <row r="789" spans="1:7" ht="10.5" customHeight="1">
      <c r="A789" s="237" t="s">
        <v>1545</v>
      </c>
      <c r="B789" s="237" t="s">
        <v>1546</v>
      </c>
      <c r="C789" s="238">
        <v>7968660</v>
      </c>
      <c r="D789" s="238">
        <v>7968660</v>
      </c>
      <c r="E789" s="238">
        <v>2525674</v>
      </c>
      <c r="F789" s="239">
        <v>31.7</v>
      </c>
      <c r="G789" s="96"/>
    </row>
    <row r="790" spans="1:7" ht="10.5" customHeight="1">
      <c r="A790" s="237" t="s">
        <v>1356</v>
      </c>
      <c r="B790" s="237" t="s">
        <v>1547</v>
      </c>
      <c r="C790" s="238">
        <v>1862260</v>
      </c>
      <c r="D790" s="238">
        <v>1862260</v>
      </c>
      <c r="E790" s="238">
        <v>823700</v>
      </c>
      <c r="F790" s="239">
        <v>44.23</v>
      </c>
      <c r="G790" s="96"/>
    </row>
    <row r="791" spans="1:7" ht="10.5" customHeight="1">
      <c r="A791" s="240" t="s">
        <v>1358</v>
      </c>
      <c r="B791" s="240" t="s">
        <v>1548</v>
      </c>
      <c r="C791" s="241">
        <v>1230960</v>
      </c>
      <c r="D791" s="241">
        <v>1230960</v>
      </c>
      <c r="E791" s="241">
        <v>633070</v>
      </c>
      <c r="F791" s="242">
        <v>51.43</v>
      </c>
      <c r="G791" s="96"/>
    </row>
    <row r="792" spans="1:7" ht="10.5" customHeight="1">
      <c r="A792" s="343" t="s">
        <v>359</v>
      </c>
      <c r="B792" s="331"/>
      <c r="C792" s="235">
        <v>1210960</v>
      </c>
      <c r="D792" s="235">
        <v>1210960</v>
      </c>
      <c r="E792" s="235">
        <v>630430</v>
      </c>
      <c r="F792" s="236">
        <v>52.06</v>
      </c>
      <c r="G792" s="96"/>
    </row>
    <row r="793" spans="1:7" ht="10.5" customHeight="1">
      <c r="A793" s="343" t="s">
        <v>360</v>
      </c>
      <c r="B793" s="331"/>
      <c r="C793" s="235">
        <v>1210960</v>
      </c>
      <c r="D793" s="235">
        <v>1210960</v>
      </c>
      <c r="E793" s="235">
        <v>630430</v>
      </c>
      <c r="F793" s="236">
        <v>52.06</v>
      </c>
      <c r="G793" s="96"/>
    </row>
    <row r="794" spans="1:7" ht="10.5" customHeight="1">
      <c r="A794" s="141" t="s">
        <v>119</v>
      </c>
      <c r="B794" s="141" t="s">
        <v>8</v>
      </c>
      <c r="C794" s="243">
        <v>1100000</v>
      </c>
      <c r="D794" s="243">
        <v>1100000</v>
      </c>
      <c r="E794" s="243">
        <v>540366</v>
      </c>
      <c r="F794" s="244">
        <v>49.12</v>
      </c>
      <c r="G794" s="96"/>
    </row>
    <row r="795" spans="1:7" ht="10.5" customHeight="1">
      <c r="A795" s="219" t="s">
        <v>120</v>
      </c>
      <c r="B795" s="219" t="s">
        <v>9</v>
      </c>
      <c r="C795" s="118" t="s">
        <v>115</v>
      </c>
      <c r="D795" s="118" t="s">
        <v>115</v>
      </c>
      <c r="E795" s="118">
        <v>540366</v>
      </c>
      <c r="F795" s="245" t="s">
        <v>115</v>
      </c>
      <c r="G795" s="96"/>
    </row>
    <row r="796" spans="1:7" ht="10.5" customHeight="1">
      <c r="A796" s="141" t="s">
        <v>131</v>
      </c>
      <c r="B796" s="141" t="s">
        <v>20</v>
      </c>
      <c r="C796" s="243">
        <v>110960</v>
      </c>
      <c r="D796" s="243">
        <v>110960</v>
      </c>
      <c r="E796" s="243">
        <v>90064</v>
      </c>
      <c r="F796" s="244">
        <v>81.17</v>
      </c>
      <c r="G796" s="96"/>
    </row>
    <row r="797" spans="1:7" ht="10.5" customHeight="1">
      <c r="A797" s="219" t="s">
        <v>132</v>
      </c>
      <c r="B797" s="219" t="s">
        <v>21</v>
      </c>
      <c r="C797" s="118" t="s">
        <v>115</v>
      </c>
      <c r="D797" s="118" t="s">
        <v>115</v>
      </c>
      <c r="E797" s="118">
        <v>38103</v>
      </c>
      <c r="F797" s="245" t="s">
        <v>115</v>
      </c>
      <c r="G797" s="96"/>
    </row>
    <row r="798" spans="1:7" ht="10.5" customHeight="1">
      <c r="A798" s="219" t="s">
        <v>133</v>
      </c>
      <c r="B798" s="219" t="s">
        <v>22</v>
      </c>
      <c r="C798" s="118" t="s">
        <v>115</v>
      </c>
      <c r="D798" s="118" t="s">
        <v>115</v>
      </c>
      <c r="E798" s="118">
        <v>44748</v>
      </c>
      <c r="F798" s="245" t="s">
        <v>115</v>
      </c>
      <c r="G798" s="96"/>
    </row>
    <row r="799" spans="1:7" ht="10.5" customHeight="1">
      <c r="A799" s="219" t="s">
        <v>134</v>
      </c>
      <c r="B799" s="219" t="s">
        <v>23</v>
      </c>
      <c r="C799" s="118" t="s">
        <v>115</v>
      </c>
      <c r="D799" s="118" t="s">
        <v>115</v>
      </c>
      <c r="E799" s="118">
        <v>7213</v>
      </c>
      <c r="F799" s="245" t="s">
        <v>115</v>
      </c>
      <c r="G799" s="96"/>
    </row>
    <row r="800" spans="1:7" ht="10.5" customHeight="1">
      <c r="A800" s="343" t="s">
        <v>368</v>
      </c>
      <c r="B800" s="331"/>
      <c r="C800" s="235">
        <v>20000</v>
      </c>
      <c r="D800" s="235">
        <v>20000</v>
      </c>
      <c r="E800" s="235">
        <v>2640</v>
      </c>
      <c r="F800" s="236">
        <v>13.2</v>
      </c>
      <c r="G800" s="96"/>
    </row>
    <row r="801" spans="1:7" ht="10.5" customHeight="1">
      <c r="A801" s="343" t="s">
        <v>369</v>
      </c>
      <c r="B801" s="331"/>
      <c r="C801" s="235">
        <v>10000</v>
      </c>
      <c r="D801" s="235">
        <v>10000</v>
      </c>
      <c r="E801" s="235">
        <v>2640</v>
      </c>
      <c r="F801" s="236">
        <v>26.4</v>
      </c>
      <c r="G801" s="96"/>
    </row>
    <row r="802" spans="1:7" ht="10.5" customHeight="1">
      <c r="A802" s="343" t="s">
        <v>1041</v>
      </c>
      <c r="B802" s="331"/>
      <c r="C802" s="235">
        <v>10000</v>
      </c>
      <c r="D802" s="235">
        <v>10000</v>
      </c>
      <c r="E802" s="235">
        <v>2640</v>
      </c>
      <c r="F802" s="236">
        <v>26.4</v>
      </c>
      <c r="G802" s="96"/>
    </row>
    <row r="803" spans="1:7" ht="10.5" customHeight="1">
      <c r="A803" s="141" t="s">
        <v>131</v>
      </c>
      <c r="B803" s="141" t="s">
        <v>20</v>
      </c>
      <c r="C803" s="243">
        <v>10000</v>
      </c>
      <c r="D803" s="243">
        <v>10000</v>
      </c>
      <c r="E803" s="243">
        <v>2640</v>
      </c>
      <c r="F803" s="244">
        <v>26.4</v>
      </c>
      <c r="G803" s="96"/>
    </row>
    <row r="804" spans="1:7" ht="10.5" customHeight="1">
      <c r="A804" s="219" t="s">
        <v>132</v>
      </c>
      <c r="B804" s="219" t="s">
        <v>21</v>
      </c>
      <c r="C804" s="118" t="s">
        <v>115</v>
      </c>
      <c r="D804" s="118" t="s">
        <v>115</v>
      </c>
      <c r="E804" s="118">
        <v>0</v>
      </c>
      <c r="F804" s="245" t="s">
        <v>115</v>
      </c>
      <c r="G804" s="96"/>
    </row>
    <row r="805" spans="1:7" ht="10.5" customHeight="1">
      <c r="A805" s="219" t="s">
        <v>133</v>
      </c>
      <c r="B805" s="219" t="s">
        <v>22</v>
      </c>
      <c r="C805" s="118" t="s">
        <v>115</v>
      </c>
      <c r="D805" s="118" t="s">
        <v>115</v>
      </c>
      <c r="E805" s="118">
        <v>2640</v>
      </c>
      <c r="F805" s="245" t="s">
        <v>115</v>
      </c>
      <c r="G805" s="96"/>
    </row>
    <row r="806" spans="1:7" ht="10.5" customHeight="1">
      <c r="A806" s="343" t="s">
        <v>1045</v>
      </c>
      <c r="B806" s="331"/>
      <c r="C806" s="235">
        <v>10000</v>
      </c>
      <c r="D806" s="235">
        <v>10000</v>
      </c>
      <c r="E806" s="235">
        <v>0</v>
      </c>
      <c r="F806" s="236">
        <v>0</v>
      </c>
      <c r="G806" s="96"/>
    </row>
    <row r="807" spans="1:7" ht="10.5" customHeight="1">
      <c r="A807" s="343" t="s">
        <v>1048</v>
      </c>
      <c r="B807" s="331"/>
      <c r="C807" s="235">
        <v>10000</v>
      </c>
      <c r="D807" s="235">
        <v>10000</v>
      </c>
      <c r="E807" s="235">
        <v>0</v>
      </c>
      <c r="F807" s="236">
        <v>0</v>
      </c>
      <c r="G807" s="96"/>
    </row>
    <row r="808" spans="1:7" ht="10.5" customHeight="1">
      <c r="A808" s="141" t="s">
        <v>131</v>
      </c>
      <c r="B808" s="141" t="s">
        <v>20</v>
      </c>
      <c r="C808" s="243">
        <v>10000</v>
      </c>
      <c r="D808" s="243">
        <v>10000</v>
      </c>
      <c r="E808" s="243">
        <v>0</v>
      </c>
      <c r="F808" s="244">
        <v>0</v>
      </c>
      <c r="G808" s="96"/>
    </row>
    <row r="809" spans="1:7" ht="10.5" customHeight="1">
      <c r="A809" s="240" t="s">
        <v>1360</v>
      </c>
      <c r="B809" s="240" t="s">
        <v>1549</v>
      </c>
      <c r="C809" s="241">
        <v>631300</v>
      </c>
      <c r="D809" s="241">
        <v>631300</v>
      </c>
      <c r="E809" s="241">
        <v>190630</v>
      </c>
      <c r="F809" s="242">
        <v>30.2</v>
      </c>
      <c r="G809" s="96"/>
    </row>
    <row r="810" spans="1:7" ht="10.5" customHeight="1">
      <c r="A810" s="343" t="s">
        <v>361</v>
      </c>
      <c r="B810" s="331"/>
      <c r="C810" s="235">
        <v>510300</v>
      </c>
      <c r="D810" s="235">
        <v>510300</v>
      </c>
      <c r="E810" s="235">
        <v>144750</v>
      </c>
      <c r="F810" s="236">
        <v>28.37</v>
      </c>
      <c r="G810" s="96"/>
    </row>
    <row r="811" spans="1:7" ht="10.5" customHeight="1">
      <c r="A811" s="343" t="s">
        <v>363</v>
      </c>
      <c r="B811" s="331"/>
      <c r="C811" s="235">
        <v>510300</v>
      </c>
      <c r="D811" s="235">
        <v>510300</v>
      </c>
      <c r="E811" s="235">
        <v>144750</v>
      </c>
      <c r="F811" s="236">
        <v>28.37</v>
      </c>
      <c r="G811" s="96"/>
    </row>
    <row r="812" spans="1:7" ht="10.5" customHeight="1">
      <c r="A812" s="141" t="s">
        <v>119</v>
      </c>
      <c r="B812" s="141" t="s">
        <v>8</v>
      </c>
      <c r="C812" s="243">
        <v>40000</v>
      </c>
      <c r="D812" s="243">
        <v>40000</v>
      </c>
      <c r="E812" s="243">
        <v>0</v>
      </c>
      <c r="F812" s="244">
        <v>0</v>
      </c>
      <c r="G812" s="96"/>
    </row>
    <row r="813" spans="1:7" ht="10.5" customHeight="1">
      <c r="A813" s="141" t="s">
        <v>121</v>
      </c>
      <c r="B813" s="141" t="s">
        <v>10</v>
      </c>
      <c r="C813" s="243">
        <v>55000</v>
      </c>
      <c r="D813" s="243">
        <v>55000</v>
      </c>
      <c r="E813" s="243">
        <v>9900</v>
      </c>
      <c r="F813" s="244">
        <v>18</v>
      </c>
      <c r="G813" s="96"/>
    </row>
    <row r="814" spans="1:7" ht="10.5" customHeight="1">
      <c r="A814" s="219" t="s">
        <v>122</v>
      </c>
      <c r="B814" s="219" t="s">
        <v>10</v>
      </c>
      <c r="C814" s="118" t="s">
        <v>115</v>
      </c>
      <c r="D814" s="118" t="s">
        <v>115</v>
      </c>
      <c r="E814" s="118">
        <v>9900</v>
      </c>
      <c r="F814" s="245" t="s">
        <v>115</v>
      </c>
      <c r="G814" s="96"/>
    </row>
    <row r="815" spans="1:7" ht="10.5" customHeight="1">
      <c r="A815" s="141" t="s">
        <v>123</v>
      </c>
      <c r="B815" s="141" t="s">
        <v>11</v>
      </c>
      <c r="C815" s="243">
        <v>188100</v>
      </c>
      <c r="D815" s="243">
        <v>188100</v>
      </c>
      <c r="E815" s="243">
        <v>89161</v>
      </c>
      <c r="F815" s="244">
        <v>47.4</v>
      </c>
      <c r="G815" s="96"/>
    </row>
    <row r="816" spans="1:7" ht="10.5" customHeight="1">
      <c r="A816" s="219" t="s">
        <v>124</v>
      </c>
      <c r="B816" s="219" t="s">
        <v>12</v>
      </c>
      <c r="C816" s="118" t="s">
        <v>115</v>
      </c>
      <c r="D816" s="118" t="s">
        <v>115</v>
      </c>
      <c r="E816" s="118">
        <v>89161</v>
      </c>
      <c r="F816" s="245" t="s">
        <v>115</v>
      </c>
      <c r="G816" s="96"/>
    </row>
    <row r="817" spans="1:7" ht="10.5" customHeight="1">
      <c r="A817" s="141" t="s">
        <v>126</v>
      </c>
      <c r="B817" s="141" t="s">
        <v>15</v>
      </c>
      <c r="C817" s="243">
        <v>56500</v>
      </c>
      <c r="D817" s="243">
        <v>56500</v>
      </c>
      <c r="E817" s="243">
        <v>7218</v>
      </c>
      <c r="F817" s="244">
        <v>12.78</v>
      </c>
      <c r="G817" s="96"/>
    </row>
    <row r="818" spans="1:7" ht="10.5" customHeight="1">
      <c r="A818" s="219" t="s">
        <v>128</v>
      </c>
      <c r="B818" s="219" t="s">
        <v>17</v>
      </c>
      <c r="C818" s="118" t="s">
        <v>115</v>
      </c>
      <c r="D818" s="118" t="s">
        <v>115</v>
      </c>
      <c r="E818" s="118">
        <v>3540</v>
      </c>
      <c r="F818" s="245" t="s">
        <v>115</v>
      </c>
      <c r="G818" s="96"/>
    </row>
    <row r="819" spans="1:7" ht="10.5" customHeight="1">
      <c r="A819" s="219" t="s">
        <v>129</v>
      </c>
      <c r="B819" s="219" t="s">
        <v>18</v>
      </c>
      <c r="C819" s="118" t="s">
        <v>115</v>
      </c>
      <c r="D819" s="118" t="s">
        <v>115</v>
      </c>
      <c r="E819" s="118">
        <v>1800</v>
      </c>
      <c r="F819" s="245" t="s">
        <v>115</v>
      </c>
      <c r="G819" s="96"/>
    </row>
    <row r="820" spans="1:7" ht="10.5" customHeight="1">
      <c r="A820" s="219" t="s">
        <v>130</v>
      </c>
      <c r="B820" s="219" t="s">
        <v>19</v>
      </c>
      <c r="C820" s="118" t="s">
        <v>115</v>
      </c>
      <c r="D820" s="118" t="s">
        <v>115</v>
      </c>
      <c r="E820" s="118">
        <v>1878</v>
      </c>
      <c r="F820" s="245" t="s">
        <v>115</v>
      </c>
      <c r="G820" s="96"/>
    </row>
    <row r="821" spans="1:7" ht="10.5" customHeight="1">
      <c r="A821" s="141" t="s">
        <v>131</v>
      </c>
      <c r="B821" s="141" t="s">
        <v>20</v>
      </c>
      <c r="C821" s="243">
        <v>85140</v>
      </c>
      <c r="D821" s="243">
        <v>85140</v>
      </c>
      <c r="E821" s="243">
        <v>3309</v>
      </c>
      <c r="F821" s="244">
        <v>3.89</v>
      </c>
      <c r="G821" s="96"/>
    </row>
    <row r="822" spans="1:7" ht="10.5" customHeight="1">
      <c r="A822" s="219" t="s">
        <v>134</v>
      </c>
      <c r="B822" s="219" t="s">
        <v>23</v>
      </c>
      <c r="C822" s="118" t="s">
        <v>115</v>
      </c>
      <c r="D822" s="118" t="s">
        <v>115</v>
      </c>
      <c r="E822" s="118">
        <v>870</v>
      </c>
      <c r="F822" s="245" t="s">
        <v>115</v>
      </c>
      <c r="G822" s="96"/>
    </row>
    <row r="823" spans="1:7" ht="10.5" customHeight="1">
      <c r="A823" s="219" t="s">
        <v>135</v>
      </c>
      <c r="B823" s="219" t="s">
        <v>24</v>
      </c>
      <c r="C823" s="118" t="s">
        <v>115</v>
      </c>
      <c r="D823" s="118" t="s">
        <v>115</v>
      </c>
      <c r="E823" s="118">
        <v>741</v>
      </c>
      <c r="F823" s="245" t="s">
        <v>115</v>
      </c>
      <c r="G823" s="96"/>
    </row>
    <row r="824" spans="1:7" ht="10.5" customHeight="1">
      <c r="A824" s="219" t="s">
        <v>136</v>
      </c>
      <c r="B824" s="219" t="s">
        <v>25</v>
      </c>
      <c r="C824" s="118" t="s">
        <v>115</v>
      </c>
      <c r="D824" s="118" t="s">
        <v>115</v>
      </c>
      <c r="E824" s="118">
        <v>1349</v>
      </c>
      <c r="F824" s="245" t="s">
        <v>115</v>
      </c>
      <c r="G824" s="96"/>
    </row>
    <row r="825" spans="1:7" ht="10.5" customHeight="1">
      <c r="A825" s="219" t="s">
        <v>137</v>
      </c>
      <c r="B825" s="219" t="s">
        <v>26</v>
      </c>
      <c r="C825" s="118" t="s">
        <v>115</v>
      </c>
      <c r="D825" s="118" t="s">
        <v>115</v>
      </c>
      <c r="E825" s="118">
        <v>349</v>
      </c>
      <c r="F825" s="245" t="s">
        <v>115</v>
      </c>
      <c r="G825"/>
    </row>
    <row r="826" spans="1:7" ht="10.5" customHeight="1">
      <c r="A826" s="141" t="s">
        <v>138</v>
      </c>
      <c r="B826" s="141" t="s">
        <v>27</v>
      </c>
      <c r="C826" s="243">
        <v>64000</v>
      </c>
      <c r="D826" s="243">
        <v>64000</v>
      </c>
      <c r="E826" s="243">
        <v>10928</v>
      </c>
      <c r="F826" s="244">
        <v>17.08</v>
      </c>
      <c r="G826"/>
    </row>
    <row r="827" spans="1:7" ht="10.5" customHeight="1">
      <c r="A827" s="219" t="s">
        <v>139</v>
      </c>
      <c r="B827" s="219" t="s">
        <v>28</v>
      </c>
      <c r="C827" s="118" t="s">
        <v>115</v>
      </c>
      <c r="D827" s="118" t="s">
        <v>115</v>
      </c>
      <c r="E827" s="118">
        <v>3150</v>
      </c>
      <c r="F827" s="245" t="s">
        <v>115</v>
      </c>
      <c r="G827"/>
    </row>
    <row r="828" spans="1:7" ht="10.5" customHeight="1">
      <c r="A828" s="219" t="s">
        <v>140</v>
      </c>
      <c r="B828" s="219" t="s">
        <v>29</v>
      </c>
      <c r="C828" s="118" t="s">
        <v>115</v>
      </c>
      <c r="D828" s="118" t="s">
        <v>115</v>
      </c>
      <c r="E828" s="118">
        <v>489</v>
      </c>
      <c r="F828" s="245" t="s">
        <v>115</v>
      </c>
      <c r="G828"/>
    </row>
    <row r="829" spans="1:7" ht="10.5" customHeight="1">
      <c r="A829" s="219" t="s">
        <v>142</v>
      </c>
      <c r="B829" s="219" t="s">
        <v>31</v>
      </c>
      <c r="C829" s="118" t="s">
        <v>115</v>
      </c>
      <c r="D829" s="118" t="s">
        <v>115</v>
      </c>
      <c r="E829" s="118">
        <v>4697</v>
      </c>
      <c r="F829" s="245" t="s">
        <v>115</v>
      </c>
      <c r="G829"/>
    </row>
    <row r="830" spans="1:7" ht="10.5" customHeight="1">
      <c r="A830" s="219" t="s">
        <v>144</v>
      </c>
      <c r="B830" s="219" t="s">
        <v>32</v>
      </c>
      <c r="C830" s="118" t="s">
        <v>115</v>
      </c>
      <c r="D830" s="118" t="s">
        <v>115</v>
      </c>
      <c r="E830" s="118">
        <v>1980</v>
      </c>
      <c r="F830" s="245" t="s">
        <v>115</v>
      </c>
      <c r="G830"/>
    </row>
    <row r="831" spans="1:6" ht="10.5" customHeight="1">
      <c r="A831" s="219" t="s">
        <v>146</v>
      </c>
      <c r="B831" s="219" t="s">
        <v>34</v>
      </c>
      <c r="C831" s="118" t="s">
        <v>115</v>
      </c>
      <c r="D831" s="118" t="s">
        <v>115</v>
      </c>
      <c r="E831" s="118">
        <v>488</v>
      </c>
      <c r="F831" s="245" t="s">
        <v>115</v>
      </c>
    </row>
    <row r="832" spans="1:6" ht="10.5" customHeight="1">
      <c r="A832" s="219" t="s">
        <v>147</v>
      </c>
      <c r="B832" s="219" t="s">
        <v>35</v>
      </c>
      <c r="C832" s="118" t="s">
        <v>115</v>
      </c>
      <c r="D832" s="118" t="s">
        <v>115</v>
      </c>
      <c r="E832" s="118">
        <v>124</v>
      </c>
      <c r="F832" s="245" t="s">
        <v>115</v>
      </c>
    </row>
    <row r="833" spans="1:6" ht="10.5" customHeight="1">
      <c r="A833" s="141" t="s">
        <v>148</v>
      </c>
      <c r="B833" s="141" t="s">
        <v>36</v>
      </c>
      <c r="C833" s="243">
        <v>14060</v>
      </c>
      <c r="D833" s="243">
        <v>14060</v>
      </c>
      <c r="E833" s="243">
        <v>9023</v>
      </c>
      <c r="F833" s="244">
        <v>64.17</v>
      </c>
    </row>
    <row r="834" spans="1:6" ht="10.5" customHeight="1">
      <c r="A834" s="219" t="s">
        <v>149</v>
      </c>
      <c r="B834" s="219" t="s">
        <v>36</v>
      </c>
      <c r="C834" s="118" t="s">
        <v>115</v>
      </c>
      <c r="D834" s="118" t="s">
        <v>115</v>
      </c>
      <c r="E834" s="118">
        <v>9023</v>
      </c>
      <c r="F834" s="245" t="s">
        <v>115</v>
      </c>
    </row>
    <row r="835" spans="1:6" ht="10.5" customHeight="1">
      <c r="A835" s="141" t="s">
        <v>150</v>
      </c>
      <c r="B835" s="141" t="s">
        <v>37</v>
      </c>
      <c r="C835" s="243">
        <v>2500</v>
      </c>
      <c r="D835" s="243">
        <v>2500</v>
      </c>
      <c r="E835" s="243">
        <v>2854</v>
      </c>
      <c r="F835" s="244">
        <v>114.16</v>
      </c>
    </row>
    <row r="836" spans="1:6" ht="10.5" customHeight="1">
      <c r="A836" s="219" t="s">
        <v>204</v>
      </c>
      <c r="B836" s="219" t="s">
        <v>38</v>
      </c>
      <c r="C836" s="118" t="s">
        <v>115</v>
      </c>
      <c r="D836" s="118" t="s">
        <v>115</v>
      </c>
      <c r="E836" s="118">
        <v>1790</v>
      </c>
      <c r="F836" s="245" t="s">
        <v>115</v>
      </c>
    </row>
    <row r="837" spans="1:6" ht="10.5" customHeight="1">
      <c r="A837" s="219" t="s">
        <v>205</v>
      </c>
      <c r="B837" s="219" t="s">
        <v>39</v>
      </c>
      <c r="C837" s="118" t="s">
        <v>115</v>
      </c>
      <c r="D837" s="118" t="s">
        <v>115</v>
      </c>
      <c r="E837" s="118">
        <v>263</v>
      </c>
      <c r="F837" s="245" t="s">
        <v>115</v>
      </c>
    </row>
    <row r="838" spans="1:6" ht="10.5" customHeight="1">
      <c r="A838" s="219" t="s">
        <v>397</v>
      </c>
      <c r="B838" s="219" t="s">
        <v>398</v>
      </c>
      <c r="C838" s="118" t="s">
        <v>115</v>
      </c>
      <c r="D838" s="118" t="s">
        <v>115</v>
      </c>
      <c r="E838" s="118">
        <v>635</v>
      </c>
      <c r="F838" s="245" t="s">
        <v>115</v>
      </c>
    </row>
    <row r="839" spans="1:6" ht="10.5" customHeight="1">
      <c r="A839" s="219" t="s">
        <v>206</v>
      </c>
      <c r="B839" s="219" t="s">
        <v>37</v>
      </c>
      <c r="C839" s="118" t="s">
        <v>115</v>
      </c>
      <c r="D839" s="118" t="s">
        <v>115</v>
      </c>
      <c r="E839" s="118">
        <v>166</v>
      </c>
      <c r="F839" s="245" t="s">
        <v>115</v>
      </c>
    </row>
    <row r="840" spans="1:6" ht="10.5" customHeight="1">
      <c r="A840" s="141" t="s">
        <v>153</v>
      </c>
      <c r="B840" s="141" t="s">
        <v>43</v>
      </c>
      <c r="C840" s="243">
        <v>5000</v>
      </c>
      <c r="D840" s="243">
        <v>5000</v>
      </c>
      <c r="E840" s="243">
        <v>12357</v>
      </c>
      <c r="F840" s="244">
        <v>247.14</v>
      </c>
    </row>
    <row r="841" spans="1:6" ht="10.5" customHeight="1">
      <c r="A841" s="219" t="s">
        <v>154</v>
      </c>
      <c r="B841" s="219" t="s">
        <v>44</v>
      </c>
      <c r="C841" s="118" t="s">
        <v>115</v>
      </c>
      <c r="D841" s="118" t="s">
        <v>115</v>
      </c>
      <c r="E841" s="118">
        <v>12357</v>
      </c>
      <c r="F841" s="245" t="s">
        <v>115</v>
      </c>
    </row>
    <row r="842" spans="1:6" ht="10.5" customHeight="1">
      <c r="A842" s="343" t="s">
        <v>368</v>
      </c>
      <c r="B842" s="331"/>
      <c r="C842" s="235">
        <v>116000</v>
      </c>
      <c r="D842" s="235">
        <v>116000</v>
      </c>
      <c r="E842" s="235">
        <v>45880</v>
      </c>
      <c r="F842" s="236">
        <v>39.55</v>
      </c>
    </row>
    <row r="843" spans="1:6" ht="10.5" customHeight="1">
      <c r="A843" s="343" t="s">
        <v>370</v>
      </c>
      <c r="B843" s="331"/>
      <c r="C843" s="235">
        <v>116000</v>
      </c>
      <c r="D843" s="235">
        <v>116000</v>
      </c>
      <c r="E843" s="235">
        <v>45880</v>
      </c>
      <c r="F843" s="236">
        <v>39.55</v>
      </c>
    </row>
    <row r="844" spans="1:6" ht="10.5" customHeight="1">
      <c r="A844" s="343" t="s">
        <v>1051</v>
      </c>
      <c r="B844" s="331"/>
      <c r="C844" s="235">
        <v>116000</v>
      </c>
      <c r="D844" s="235">
        <v>116000</v>
      </c>
      <c r="E844" s="235">
        <v>45880</v>
      </c>
      <c r="F844" s="236">
        <v>39.55</v>
      </c>
    </row>
    <row r="845" spans="1:6" ht="10.5" customHeight="1">
      <c r="A845" s="141" t="s">
        <v>126</v>
      </c>
      <c r="B845" s="141" t="s">
        <v>15</v>
      </c>
      <c r="C845" s="243">
        <v>11500</v>
      </c>
      <c r="D845" s="243">
        <v>11500</v>
      </c>
      <c r="E845" s="243">
        <v>11500</v>
      </c>
      <c r="F845" s="244">
        <v>100</v>
      </c>
    </row>
    <row r="846" spans="1:6" ht="10.5" customHeight="1">
      <c r="A846" s="219" t="s">
        <v>128</v>
      </c>
      <c r="B846" s="219" t="s">
        <v>17</v>
      </c>
      <c r="C846" s="118" t="s">
        <v>115</v>
      </c>
      <c r="D846" s="118" t="s">
        <v>115</v>
      </c>
      <c r="E846" s="118">
        <v>11500</v>
      </c>
      <c r="F846" s="245" t="s">
        <v>115</v>
      </c>
    </row>
    <row r="847" spans="1:6" ht="10.5" customHeight="1">
      <c r="A847" s="141" t="s">
        <v>131</v>
      </c>
      <c r="B847" s="141" t="s">
        <v>20</v>
      </c>
      <c r="C847" s="243">
        <v>64000</v>
      </c>
      <c r="D847" s="243">
        <v>64000</v>
      </c>
      <c r="E847" s="243">
        <v>0</v>
      </c>
      <c r="F847" s="244">
        <v>0</v>
      </c>
    </row>
    <row r="848" spans="1:6" ht="10.5" customHeight="1">
      <c r="A848" s="141" t="s">
        <v>138</v>
      </c>
      <c r="B848" s="141" t="s">
        <v>27</v>
      </c>
      <c r="C848" s="243">
        <v>40500</v>
      </c>
      <c r="D848" s="243">
        <v>40500</v>
      </c>
      <c r="E848" s="243">
        <v>34380</v>
      </c>
      <c r="F848" s="244">
        <v>84.89</v>
      </c>
    </row>
    <row r="849" spans="1:6" ht="10.5" customHeight="1">
      <c r="A849" s="219" t="s">
        <v>140</v>
      </c>
      <c r="B849" s="219" t="s">
        <v>29</v>
      </c>
      <c r="C849" s="118" t="s">
        <v>115</v>
      </c>
      <c r="D849" s="118" t="s">
        <v>115</v>
      </c>
      <c r="E849" s="118">
        <v>4286</v>
      </c>
      <c r="F849" s="245" t="s">
        <v>115</v>
      </c>
    </row>
    <row r="850" spans="1:6" ht="10.5" customHeight="1">
      <c r="A850" s="219" t="s">
        <v>143</v>
      </c>
      <c r="B850" s="219" t="s">
        <v>108</v>
      </c>
      <c r="C850" s="118" t="s">
        <v>115</v>
      </c>
      <c r="D850" s="118" t="s">
        <v>115</v>
      </c>
      <c r="E850" s="118">
        <v>22200</v>
      </c>
      <c r="F850" s="245" t="s">
        <v>115</v>
      </c>
    </row>
    <row r="851" spans="1:6" ht="10.5" customHeight="1">
      <c r="A851" s="219" t="s">
        <v>145</v>
      </c>
      <c r="B851" s="219" t="s">
        <v>33</v>
      </c>
      <c r="C851" s="118" t="s">
        <v>115</v>
      </c>
      <c r="D851" s="118" t="s">
        <v>115</v>
      </c>
      <c r="E851" s="118">
        <v>7894</v>
      </c>
      <c r="F851" s="245" t="s">
        <v>115</v>
      </c>
    </row>
    <row r="852" spans="1:6" ht="10.5" customHeight="1">
      <c r="A852" s="343" t="s">
        <v>371</v>
      </c>
      <c r="B852" s="331"/>
      <c r="C852" s="235">
        <v>5000</v>
      </c>
      <c r="D852" s="235">
        <v>5000</v>
      </c>
      <c r="E852" s="235">
        <v>0</v>
      </c>
      <c r="F852" s="236">
        <v>0</v>
      </c>
    </row>
    <row r="853" spans="1:6" ht="10.5" customHeight="1">
      <c r="A853" s="343" t="s">
        <v>485</v>
      </c>
      <c r="B853" s="331"/>
      <c r="C853" s="235">
        <v>5000</v>
      </c>
      <c r="D853" s="235">
        <v>5000</v>
      </c>
      <c r="E853" s="235">
        <v>0</v>
      </c>
      <c r="F853" s="236">
        <v>0</v>
      </c>
    </row>
    <row r="854" spans="1:6" ht="10.5" customHeight="1">
      <c r="A854" s="141" t="s">
        <v>131</v>
      </c>
      <c r="B854" s="141" t="s">
        <v>20</v>
      </c>
      <c r="C854" s="243">
        <v>5000</v>
      </c>
      <c r="D854" s="243">
        <v>5000</v>
      </c>
      <c r="E854" s="243">
        <v>0</v>
      </c>
      <c r="F854" s="244">
        <v>0</v>
      </c>
    </row>
    <row r="855" spans="1:6" ht="10.5" customHeight="1">
      <c r="A855" s="237" t="s">
        <v>1364</v>
      </c>
      <c r="B855" s="237" t="s">
        <v>1550</v>
      </c>
      <c r="C855" s="238">
        <v>6106400</v>
      </c>
      <c r="D855" s="238">
        <v>6106400</v>
      </c>
      <c r="E855" s="238">
        <v>1701974</v>
      </c>
      <c r="F855" s="239">
        <v>27.87</v>
      </c>
    </row>
    <row r="856" spans="1:6" ht="10.5" customHeight="1">
      <c r="A856" s="240" t="s">
        <v>1358</v>
      </c>
      <c r="B856" s="240" t="s">
        <v>1551</v>
      </c>
      <c r="C856" s="241">
        <v>0</v>
      </c>
      <c r="D856" s="241">
        <v>0</v>
      </c>
      <c r="E856" s="241">
        <v>4028</v>
      </c>
      <c r="F856" s="242" t="s">
        <v>115</v>
      </c>
    </row>
    <row r="857" spans="1:6" ht="10.5" customHeight="1">
      <c r="A857" s="343" t="s">
        <v>359</v>
      </c>
      <c r="B857" s="331"/>
      <c r="C857" s="235">
        <v>0</v>
      </c>
      <c r="D857" s="235">
        <v>0</v>
      </c>
      <c r="E857" s="235">
        <v>4028</v>
      </c>
      <c r="F857" s="236" t="s">
        <v>115</v>
      </c>
    </row>
    <row r="858" spans="1:6" ht="10.5" customHeight="1">
      <c r="A858" s="343" t="s">
        <v>360</v>
      </c>
      <c r="B858" s="331"/>
      <c r="C858" s="235">
        <v>0</v>
      </c>
      <c r="D858" s="235">
        <v>0</v>
      </c>
      <c r="E858" s="235">
        <v>4028</v>
      </c>
      <c r="F858" s="236" t="s">
        <v>115</v>
      </c>
    </row>
    <row r="859" spans="1:6" ht="10.5" customHeight="1">
      <c r="A859" s="141" t="s">
        <v>151</v>
      </c>
      <c r="B859" s="141" t="s">
        <v>41</v>
      </c>
      <c r="C859" s="243">
        <v>0</v>
      </c>
      <c r="D859" s="243">
        <v>0</v>
      </c>
      <c r="E859" s="243">
        <v>4028</v>
      </c>
      <c r="F859" s="244" t="s">
        <v>115</v>
      </c>
    </row>
    <row r="860" spans="1:6" ht="10.5" customHeight="1">
      <c r="A860" s="219" t="s">
        <v>152</v>
      </c>
      <c r="B860" s="219" t="s">
        <v>42</v>
      </c>
      <c r="C860" s="118" t="s">
        <v>115</v>
      </c>
      <c r="D860" s="118" t="s">
        <v>115</v>
      </c>
      <c r="E860" s="118">
        <v>4028</v>
      </c>
      <c r="F860" s="245" t="s">
        <v>115</v>
      </c>
    </row>
    <row r="861" spans="1:6" ht="10.5" customHeight="1">
      <c r="A861" s="240" t="s">
        <v>1381</v>
      </c>
      <c r="B861" s="240" t="s">
        <v>1552</v>
      </c>
      <c r="C861" s="241">
        <v>6106400</v>
      </c>
      <c r="D861" s="241">
        <v>6106400</v>
      </c>
      <c r="E861" s="241">
        <v>1697946</v>
      </c>
      <c r="F861" s="242">
        <v>27.81</v>
      </c>
    </row>
    <row r="862" spans="1:6" ht="10.5" customHeight="1">
      <c r="A862" s="343" t="s">
        <v>359</v>
      </c>
      <c r="B862" s="331"/>
      <c r="C862" s="235">
        <v>0</v>
      </c>
      <c r="D862" s="235">
        <v>0</v>
      </c>
      <c r="E862" s="235">
        <v>8125</v>
      </c>
      <c r="F862" s="236" t="s">
        <v>115</v>
      </c>
    </row>
    <row r="863" spans="1:6" ht="10.5" customHeight="1">
      <c r="A863" s="343" t="s">
        <v>360</v>
      </c>
      <c r="B863" s="331"/>
      <c r="C863" s="235">
        <v>0</v>
      </c>
      <c r="D863" s="235">
        <v>0</v>
      </c>
      <c r="E863" s="235">
        <v>8125</v>
      </c>
      <c r="F863" s="236" t="s">
        <v>115</v>
      </c>
    </row>
    <row r="864" spans="1:6" ht="10.5" customHeight="1">
      <c r="A864" s="141" t="s">
        <v>168</v>
      </c>
      <c r="B864" s="141" t="s">
        <v>58</v>
      </c>
      <c r="C864" s="243">
        <v>0</v>
      </c>
      <c r="D864" s="243">
        <v>0</v>
      </c>
      <c r="E864" s="243">
        <v>8125</v>
      </c>
      <c r="F864" s="244" t="s">
        <v>115</v>
      </c>
    </row>
    <row r="865" spans="1:6" ht="10.5" customHeight="1">
      <c r="A865" s="219" t="s">
        <v>169</v>
      </c>
      <c r="B865" s="219" t="s">
        <v>59</v>
      </c>
      <c r="C865" s="118" t="s">
        <v>115</v>
      </c>
      <c r="D865" s="118" t="s">
        <v>115</v>
      </c>
      <c r="E865" s="118">
        <v>8125</v>
      </c>
      <c r="F865" s="245" t="s">
        <v>115</v>
      </c>
    </row>
    <row r="866" spans="1:6" ht="10.5" customHeight="1">
      <c r="A866" s="343" t="s">
        <v>368</v>
      </c>
      <c r="B866" s="331"/>
      <c r="C866" s="235">
        <v>2106400</v>
      </c>
      <c r="D866" s="235">
        <v>2106400</v>
      </c>
      <c r="E866" s="235">
        <v>603897</v>
      </c>
      <c r="F866" s="236">
        <v>28.67</v>
      </c>
    </row>
    <row r="867" spans="1:6" ht="10.5" customHeight="1">
      <c r="A867" s="343" t="s">
        <v>483</v>
      </c>
      <c r="B867" s="331"/>
      <c r="C867" s="235">
        <v>2106400</v>
      </c>
      <c r="D867" s="235">
        <v>2106400</v>
      </c>
      <c r="E867" s="235">
        <v>603897</v>
      </c>
      <c r="F867" s="236">
        <v>28.67</v>
      </c>
    </row>
    <row r="868" spans="1:6" ht="10.5" customHeight="1">
      <c r="A868" s="343" t="s">
        <v>1055</v>
      </c>
      <c r="B868" s="331"/>
      <c r="C868" s="235">
        <v>2106400</v>
      </c>
      <c r="D868" s="235">
        <v>2106400</v>
      </c>
      <c r="E868" s="235">
        <v>603897</v>
      </c>
      <c r="F868" s="236">
        <v>28.67</v>
      </c>
    </row>
    <row r="869" spans="1:6" ht="10.5" customHeight="1">
      <c r="A869" s="141" t="s">
        <v>168</v>
      </c>
      <c r="B869" s="141" t="s">
        <v>58</v>
      </c>
      <c r="C869" s="243">
        <v>2106400</v>
      </c>
      <c r="D869" s="243">
        <v>2106400</v>
      </c>
      <c r="E869" s="243">
        <v>603897</v>
      </c>
      <c r="F869" s="244">
        <v>28.67</v>
      </c>
    </row>
    <row r="870" spans="1:6" ht="10.5" customHeight="1">
      <c r="A870" s="219" t="s">
        <v>169</v>
      </c>
      <c r="B870" s="219" t="s">
        <v>59</v>
      </c>
      <c r="C870" s="118" t="s">
        <v>115</v>
      </c>
      <c r="D870" s="118" t="s">
        <v>115</v>
      </c>
      <c r="E870" s="118">
        <v>603897</v>
      </c>
      <c r="F870" s="245" t="s">
        <v>115</v>
      </c>
    </row>
    <row r="871" spans="1:6" ht="10.5" customHeight="1">
      <c r="A871" s="343" t="s">
        <v>1081</v>
      </c>
      <c r="B871" s="331"/>
      <c r="C871" s="235">
        <v>4000000</v>
      </c>
      <c r="D871" s="235">
        <v>4000000</v>
      </c>
      <c r="E871" s="235">
        <v>1085924</v>
      </c>
      <c r="F871" s="236">
        <v>27.15</v>
      </c>
    </row>
    <row r="872" spans="1:6" ht="10.5" customHeight="1">
      <c r="A872" s="343" t="s">
        <v>1085</v>
      </c>
      <c r="B872" s="331"/>
      <c r="C872" s="235">
        <v>4000000</v>
      </c>
      <c r="D872" s="235">
        <v>4000000</v>
      </c>
      <c r="E872" s="235">
        <v>1085924</v>
      </c>
      <c r="F872" s="236">
        <v>27.15</v>
      </c>
    </row>
    <row r="873" spans="1:6" ht="10.5" customHeight="1">
      <c r="A873" s="141" t="s">
        <v>168</v>
      </c>
      <c r="B873" s="141" t="s">
        <v>58</v>
      </c>
      <c r="C873" s="243">
        <v>2000000</v>
      </c>
      <c r="D873" s="243">
        <v>2000000</v>
      </c>
      <c r="E873" s="243">
        <v>1085924</v>
      </c>
      <c r="F873" s="244">
        <v>54.3</v>
      </c>
    </row>
    <row r="874" spans="1:6" ht="10.5" customHeight="1">
      <c r="A874" s="219" t="s">
        <v>169</v>
      </c>
      <c r="B874" s="219" t="s">
        <v>59</v>
      </c>
      <c r="C874" s="118" t="s">
        <v>115</v>
      </c>
      <c r="D874" s="118" t="s">
        <v>115</v>
      </c>
      <c r="E874" s="118">
        <v>1085924</v>
      </c>
      <c r="F874" s="245" t="s">
        <v>115</v>
      </c>
    </row>
    <row r="875" spans="1:6" ht="10.5" customHeight="1">
      <c r="A875" s="343" t="s">
        <v>1087</v>
      </c>
      <c r="B875" s="331"/>
      <c r="C875" s="235">
        <v>2000000</v>
      </c>
      <c r="D875" s="235">
        <v>2000000</v>
      </c>
      <c r="E875" s="235">
        <v>0</v>
      </c>
      <c r="F875" s="236">
        <v>0</v>
      </c>
    </row>
    <row r="876" spans="1:6" ht="10.5" customHeight="1">
      <c r="A876" s="141" t="s">
        <v>168</v>
      </c>
      <c r="B876" s="141" t="s">
        <v>58</v>
      </c>
      <c r="C876" s="243">
        <v>2000000</v>
      </c>
      <c r="D876" s="243">
        <v>2000000</v>
      </c>
      <c r="E876" s="243">
        <v>0</v>
      </c>
      <c r="F876" s="244">
        <v>0</v>
      </c>
    </row>
    <row r="877" spans="1:6" ht="10.5" customHeight="1">
      <c r="A877" s="342" t="s">
        <v>1553</v>
      </c>
      <c r="B877" s="331"/>
      <c r="C877" s="233">
        <v>771000</v>
      </c>
      <c r="D877" s="233">
        <v>771000</v>
      </c>
      <c r="E877" s="233">
        <v>335942</v>
      </c>
      <c r="F877" s="234">
        <v>43.57</v>
      </c>
    </row>
    <row r="878" spans="1:6" ht="10.5" customHeight="1">
      <c r="A878" s="343" t="s">
        <v>359</v>
      </c>
      <c r="B878" s="331"/>
      <c r="C878" s="235">
        <v>693000</v>
      </c>
      <c r="D878" s="235">
        <v>693000</v>
      </c>
      <c r="E878" s="235">
        <v>325600</v>
      </c>
      <c r="F878" s="236">
        <v>46.98</v>
      </c>
    </row>
    <row r="879" spans="1:6" ht="10.5" customHeight="1">
      <c r="A879" s="343" t="s">
        <v>360</v>
      </c>
      <c r="B879" s="331"/>
      <c r="C879" s="235">
        <v>693000</v>
      </c>
      <c r="D879" s="235">
        <v>693000</v>
      </c>
      <c r="E879" s="235">
        <v>325600</v>
      </c>
      <c r="F879" s="236">
        <v>46.98</v>
      </c>
    </row>
    <row r="880" spans="1:6" ht="10.5" customHeight="1">
      <c r="A880" s="343" t="s">
        <v>361</v>
      </c>
      <c r="B880" s="331"/>
      <c r="C880" s="235">
        <v>23000</v>
      </c>
      <c r="D880" s="235">
        <v>23000</v>
      </c>
      <c r="E880" s="235">
        <v>0</v>
      </c>
      <c r="F880" s="236">
        <v>0</v>
      </c>
    </row>
    <row r="881" spans="1:6" ht="10.5" customHeight="1">
      <c r="A881" s="343" t="s">
        <v>364</v>
      </c>
      <c r="B881" s="331"/>
      <c r="C881" s="235">
        <v>23000</v>
      </c>
      <c r="D881" s="235">
        <v>23000</v>
      </c>
      <c r="E881" s="235">
        <v>0</v>
      </c>
      <c r="F881" s="236">
        <v>0</v>
      </c>
    </row>
    <row r="882" spans="1:6" ht="10.5" customHeight="1">
      <c r="A882" s="343" t="s">
        <v>368</v>
      </c>
      <c r="B882" s="331"/>
      <c r="C882" s="235">
        <v>55000</v>
      </c>
      <c r="D882" s="235">
        <v>55000</v>
      </c>
      <c r="E882" s="235">
        <v>10342</v>
      </c>
      <c r="F882" s="236">
        <v>18.8</v>
      </c>
    </row>
    <row r="883" spans="1:6" ht="10.5" customHeight="1">
      <c r="A883" s="343" t="s">
        <v>370</v>
      </c>
      <c r="B883" s="331"/>
      <c r="C883" s="235">
        <v>55000</v>
      </c>
      <c r="D883" s="235">
        <v>55000</v>
      </c>
      <c r="E883" s="235">
        <v>10342</v>
      </c>
      <c r="F883" s="236">
        <v>18.8</v>
      </c>
    </row>
    <row r="884" spans="1:6" ht="10.5" customHeight="1">
      <c r="A884" s="343" t="s">
        <v>1054</v>
      </c>
      <c r="B884" s="331"/>
      <c r="C884" s="235">
        <v>55000</v>
      </c>
      <c r="D884" s="235">
        <v>55000</v>
      </c>
      <c r="E884" s="235">
        <v>10342</v>
      </c>
      <c r="F884" s="236">
        <v>18.8</v>
      </c>
    </row>
    <row r="885" spans="1:6" ht="10.5" customHeight="1">
      <c r="A885" s="237" t="s">
        <v>1554</v>
      </c>
      <c r="B885" s="237" t="s">
        <v>1555</v>
      </c>
      <c r="C885" s="238">
        <v>771000</v>
      </c>
      <c r="D885" s="238">
        <v>771000</v>
      </c>
      <c r="E885" s="238">
        <v>335942</v>
      </c>
      <c r="F885" s="239">
        <v>43.57</v>
      </c>
    </row>
    <row r="886" spans="1:6" ht="10.5" customHeight="1">
      <c r="A886" s="237" t="s">
        <v>1356</v>
      </c>
      <c r="B886" s="237" t="s">
        <v>1556</v>
      </c>
      <c r="C886" s="238">
        <v>771000</v>
      </c>
      <c r="D886" s="238">
        <v>771000</v>
      </c>
      <c r="E886" s="238">
        <v>335942</v>
      </c>
      <c r="F886" s="239">
        <v>43.57</v>
      </c>
    </row>
    <row r="887" spans="1:6" ht="10.5" customHeight="1">
      <c r="A887" s="240" t="s">
        <v>1358</v>
      </c>
      <c r="B887" s="240" t="s">
        <v>1557</v>
      </c>
      <c r="C887" s="241">
        <v>693000</v>
      </c>
      <c r="D887" s="241">
        <v>693000</v>
      </c>
      <c r="E887" s="241">
        <v>325600</v>
      </c>
      <c r="F887" s="242">
        <v>46.98</v>
      </c>
    </row>
    <row r="888" spans="1:6" ht="10.5" customHeight="1">
      <c r="A888" s="343" t="s">
        <v>359</v>
      </c>
      <c r="B888" s="331"/>
      <c r="C888" s="235">
        <v>693000</v>
      </c>
      <c r="D888" s="235">
        <v>693000</v>
      </c>
      <c r="E888" s="235">
        <v>325600</v>
      </c>
      <c r="F888" s="236">
        <v>46.98</v>
      </c>
    </row>
    <row r="889" spans="1:6" ht="10.5" customHeight="1">
      <c r="A889" s="343" t="s">
        <v>360</v>
      </c>
      <c r="B889" s="331"/>
      <c r="C889" s="235">
        <v>693000</v>
      </c>
      <c r="D889" s="235">
        <v>693000</v>
      </c>
      <c r="E889" s="235">
        <v>325600</v>
      </c>
      <c r="F889" s="236">
        <v>46.98</v>
      </c>
    </row>
    <row r="890" spans="1:6" ht="10.5" customHeight="1">
      <c r="A890" s="141" t="s">
        <v>119</v>
      </c>
      <c r="B890" s="141" t="s">
        <v>8</v>
      </c>
      <c r="C890" s="243">
        <v>414000</v>
      </c>
      <c r="D890" s="243">
        <v>414000</v>
      </c>
      <c r="E890" s="243">
        <v>198068</v>
      </c>
      <c r="F890" s="244">
        <v>47.84</v>
      </c>
    </row>
    <row r="891" spans="1:6" ht="10.5" customHeight="1">
      <c r="A891" s="219" t="s">
        <v>120</v>
      </c>
      <c r="B891" s="219" t="s">
        <v>9</v>
      </c>
      <c r="C891" s="118" t="s">
        <v>115</v>
      </c>
      <c r="D891" s="118" t="s">
        <v>115</v>
      </c>
      <c r="E891" s="118">
        <v>198068</v>
      </c>
      <c r="F891" s="245" t="s">
        <v>115</v>
      </c>
    </row>
    <row r="892" spans="1:6" ht="10.5" customHeight="1">
      <c r="A892" s="141" t="s">
        <v>121</v>
      </c>
      <c r="B892" s="141" t="s">
        <v>10</v>
      </c>
      <c r="C892" s="243">
        <v>48000</v>
      </c>
      <c r="D892" s="243">
        <v>48000</v>
      </c>
      <c r="E892" s="243">
        <v>5833</v>
      </c>
      <c r="F892" s="244">
        <v>12.15</v>
      </c>
    </row>
    <row r="893" spans="1:6" ht="10.5" customHeight="1">
      <c r="A893" s="219" t="s">
        <v>122</v>
      </c>
      <c r="B893" s="219" t="s">
        <v>10</v>
      </c>
      <c r="C893" s="118" t="s">
        <v>115</v>
      </c>
      <c r="D893" s="118" t="s">
        <v>115</v>
      </c>
      <c r="E893" s="118">
        <v>5833</v>
      </c>
      <c r="F893" s="245" t="s">
        <v>115</v>
      </c>
    </row>
    <row r="894" spans="1:6" ht="10.5" customHeight="1">
      <c r="A894" s="141" t="s">
        <v>123</v>
      </c>
      <c r="B894" s="141" t="s">
        <v>11</v>
      </c>
      <c r="C894" s="243">
        <v>58000</v>
      </c>
      <c r="D894" s="243">
        <v>58000</v>
      </c>
      <c r="E894" s="243">
        <v>26592</v>
      </c>
      <c r="F894" s="244">
        <v>45.85</v>
      </c>
    </row>
    <row r="895" spans="1:6" ht="10.5" customHeight="1">
      <c r="A895" s="219" t="s">
        <v>124</v>
      </c>
      <c r="B895" s="219" t="s">
        <v>12</v>
      </c>
      <c r="C895" s="118" t="s">
        <v>115</v>
      </c>
      <c r="D895" s="118" t="s">
        <v>115</v>
      </c>
      <c r="E895" s="118">
        <v>26592</v>
      </c>
      <c r="F895" s="245" t="s">
        <v>115</v>
      </c>
    </row>
    <row r="896" spans="1:6" ht="10.5" customHeight="1">
      <c r="A896" s="141" t="s">
        <v>126</v>
      </c>
      <c r="B896" s="141" t="s">
        <v>15</v>
      </c>
      <c r="C896" s="243">
        <v>5000</v>
      </c>
      <c r="D896" s="243">
        <v>5000</v>
      </c>
      <c r="E896" s="243">
        <v>2751</v>
      </c>
      <c r="F896" s="244">
        <v>55.02</v>
      </c>
    </row>
    <row r="897" spans="1:6" ht="10.5" customHeight="1">
      <c r="A897" s="219" t="s">
        <v>129</v>
      </c>
      <c r="B897" s="219" t="s">
        <v>18</v>
      </c>
      <c r="C897" s="118" t="s">
        <v>115</v>
      </c>
      <c r="D897" s="118" t="s">
        <v>115</v>
      </c>
      <c r="E897" s="118">
        <v>2751</v>
      </c>
      <c r="F897" s="245" t="s">
        <v>115</v>
      </c>
    </row>
    <row r="898" spans="1:6" ht="10.5" customHeight="1">
      <c r="A898" s="141" t="s">
        <v>131</v>
      </c>
      <c r="B898" s="141" t="s">
        <v>20</v>
      </c>
      <c r="C898" s="243">
        <v>48000</v>
      </c>
      <c r="D898" s="243">
        <v>48000</v>
      </c>
      <c r="E898" s="243">
        <v>19392</v>
      </c>
      <c r="F898" s="244">
        <v>40.4</v>
      </c>
    </row>
    <row r="899" spans="1:6" ht="10.5" customHeight="1">
      <c r="A899" s="219" t="s">
        <v>132</v>
      </c>
      <c r="B899" s="219" t="s">
        <v>21</v>
      </c>
      <c r="C899" s="118" t="s">
        <v>115</v>
      </c>
      <c r="D899" s="118" t="s">
        <v>115</v>
      </c>
      <c r="E899" s="118">
        <v>8866</v>
      </c>
      <c r="F899" s="245" t="s">
        <v>115</v>
      </c>
    </row>
    <row r="900" spans="1:6" ht="10.5" customHeight="1">
      <c r="A900" s="219" t="s">
        <v>133</v>
      </c>
      <c r="B900" s="219" t="s">
        <v>22</v>
      </c>
      <c r="C900" s="118" t="s">
        <v>115</v>
      </c>
      <c r="D900" s="118" t="s">
        <v>115</v>
      </c>
      <c r="E900" s="118">
        <v>722</v>
      </c>
      <c r="F900" s="245" t="s">
        <v>115</v>
      </c>
    </row>
    <row r="901" spans="1:6" ht="10.5" customHeight="1">
      <c r="A901" s="219" t="s">
        <v>134</v>
      </c>
      <c r="B901" s="219" t="s">
        <v>23</v>
      </c>
      <c r="C901" s="118" t="s">
        <v>115</v>
      </c>
      <c r="D901" s="118" t="s">
        <v>115</v>
      </c>
      <c r="E901" s="118">
        <v>9804</v>
      </c>
      <c r="F901" s="245" t="s">
        <v>115</v>
      </c>
    </row>
    <row r="902" spans="1:6" ht="10.5" customHeight="1">
      <c r="A902" s="141" t="s">
        <v>138</v>
      </c>
      <c r="B902" s="141" t="s">
        <v>27</v>
      </c>
      <c r="C902" s="243">
        <v>50000</v>
      </c>
      <c r="D902" s="243">
        <v>50000</v>
      </c>
      <c r="E902" s="243">
        <v>35822</v>
      </c>
      <c r="F902" s="244">
        <v>71.64</v>
      </c>
    </row>
    <row r="903" spans="1:6" ht="10.5" customHeight="1">
      <c r="A903" s="219" t="s">
        <v>139</v>
      </c>
      <c r="B903" s="219" t="s">
        <v>28</v>
      </c>
      <c r="C903" s="118" t="s">
        <v>115</v>
      </c>
      <c r="D903" s="118" t="s">
        <v>115</v>
      </c>
      <c r="E903" s="118">
        <v>1303</v>
      </c>
      <c r="F903" s="245" t="s">
        <v>115</v>
      </c>
    </row>
    <row r="904" spans="1:6" ht="10.5" customHeight="1">
      <c r="A904" s="219" t="s">
        <v>140</v>
      </c>
      <c r="B904" s="219" t="s">
        <v>29</v>
      </c>
      <c r="C904" s="118" t="s">
        <v>115</v>
      </c>
      <c r="D904" s="118" t="s">
        <v>115</v>
      </c>
      <c r="E904" s="118">
        <v>7506</v>
      </c>
      <c r="F904" s="245" t="s">
        <v>115</v>
      </c>
    </row>
    <row r="905" spans="1:6" ht="10.5" customHeight="1">
      <c r="A905" s="219" t="s">
        <v>141</v>
      </c>
      <c r="B905" s="219" t="s">
        <v>30</v>
      </c>
      <c r="C905" s="118" t="s">
        <v>115</v>
      </c>
      <c r="D905" s="118" t="s">
        <v>115</v>
      </c>
      <c r="E905" s="118">
        <v>1213</v>
      </c>
      <c r="F905" s="245" t="s">
        <v>115</v>
      </c>
    </row>
    <row r="906" spans="1:6" ht="10.5" customHeight="1">
      <c r="A906" s="219" t="s">
        <v>142</v>
      </c>
      <c r="B906" s="219" t="s">
        <v>31</v>
      </c>
      <c r="C906" s="118" t="s">
        <v>115</v>
      </c>
      <c r="D906" s="118" t="s">
        <v>115</v>
      </c>
      <c r="E906" s="118">
        <v>1594</v>
      </c>
      <c r="F906" s="245" t="s">
        <v>115</v>
      </c>
    </row>
    <row r="907" spans="1:6" ht="10.5" customHeight="1">
      <c r="A907" s="219" t="s">
        <v>146</v>
      </c>
      <c r="B907" s="219" t="s">
        <v>34</v>
      </c>
      <c r="C907" s="118" t="s">
        <v>115</v>
      </c>
      <c r="D907" s="118" t="s">
        <v>115</v>
      </c>
      <c r="E907" s="118">
        <v>19878</v>
      </c>
      <c r="F907" s="245" t="s">
        <v>115</v>
      </c>
    </row>
    <row r="908" spans="1:6" ht="10.5" customHeight="1">
      <c r="A908" s="219" t="s">
        <v>147</v>
      </c>
      <c r="B908" s="219" t="s">
        <v>35</v>
      </c>
      <c r="C908" s="118" t="s">
        <v>115</v>
      </c>
      <c r="D908" s="118" t="s">
        <v>115</v>
      </c>
      <c r="E908" s="118">
        <v>4328</v>
      </c>
      <c r="F908" s="245" t="s">
        <v>115</v>
      </c>
    </row>
    <row r="909" spans="1:6" ht="10.5" customHeight="1">
      <c r="A909" s="141" t="s">
        <v>150</v>
      </c>
      <c r="B909" s="141" t="s">
        <v>37</v>
      </c>
      <c r="C909" s="243">
        <v>12000</v>
      </c>
      <c r="D909" s="243">
        <v>12000</v>
      </c>
      <c r="E909" s="243">
        <v>7440</v>
      </c>
      <c r="F909" s="244">
        <v>62</v>
      </c>
    </row>
    <row r="910" spans="1:6" ht="10.5" customHeight="1">
      <c r="A910" s="219" t="s">
        <v>204</v>
      </c>
      <c r="B910" s="219" t="s">
        <v>38</v>
      </c>
      <c r="C910" s="118" t="s">
        <v>115</v>
      </c>
      <c r="D910" s="118" t="s">
        <v>115</v>
      </c>
      <c r="E910" s="118">
        <v>6600</v>
      </c>
      <c r="F910" s="245" t="s">
        <v>115</v>
      </c>
    </row>
    <row r="911" spans="1:6" ht="10.5" customHeight="1">
      <c r="A911" s="219" t="s">
        <v>205</v>
      </c>
      <c r="B911" s="219" t="s">
        <v>39</v>
      </c>
      <c r="C911" s="118" t="s">
        <v>115</v>
      </c>
      <c r="D911" s="118" t="s">
        <v>115</v>
      </c>
      <c r="E911" s="118">
        <v>604</v>
      </c>
      <c r="F911" s="245" t="s">
        <v>115</v>
      </c>
    </row>
    <row r="912" spans="1:6" ht="10.5" customHeight="1">
      <c r="A912" s="219" t="s">
        <v>401</v>
      </c>
      <c r="B912" s="219" t="s">
        <v>402</v>
      </c>
      <c r="C912" s="118" t="s">
        <v>115</v>
      </c>
      <c r="D912" s="118" t="s">
        <v>115</v>
      </c>
      <c r="E912" s="118">
        <v>200</v>
      </c>
      <c r="F912" s="245" t="s">
        <v>115</v>
      </c>
    </row>
    <row r="913" spans="1:6" ht="10.5" customHeight="1">
      <c r="A913" s="219" t="s">
        <v>206</v>
      </c>
      <c r="B913" s="219" t="s">
        <v>37</v>
      </c>
      <c r="C913" s="118" t="s">
        <v>115</v>
      </c>
      <c r="D913" s="118" t="s">
        <v>115</v>
      </c>
      <c r="E913" s="118">
        <v>36</v>
      </c>
      <c r="F913" s="245" t="s">
        <v>115</v>
      </c>
    </row>
    <row r="914" spans="1:6" ht="10.5" customHeight="1">
      <c r="A914" s="141" t="s">
        <v>153</v>
      </c>
      <c r="B914" s="141" t="s">
        <v>43</v>
      </c>
      <c r="C914" s="243">
        <v>4000</v>
      </c>
      <c r="D914" s="243">
        <v>4000</v>
      </c>
      <c r="E914" s="243">
        <v>1513</v>
      </c>
      <c r="F914" s="244">
        <v>37.83</v>
      </c>
    </row>
    <row r="915" spans="1:6" ht="10.5" customHeight="1">
      <c r="A915" s="219" t="s">
        <v>154</v>
      </c>
      <c r="B915" s="219" t="s">
        <v>44</v>
      </c>
      <c r="C915" s="118" t="s">
        <v>115</v>
      </c>
      <c r="D915" s="118" t="s">
        <v>115</v>
      </c>
      <c r="E915" s="118">
        <v>1513</v>
      </c>
      <c r="F915" s="245" t="s">
        <v>115</v>
      </c>
    </row>
    <row r="916" spans="1:6" ht="10.5" customHeight="1">
      <c r="A916" s="141" t="s">
        <v>171</v>
      </c>
      <c r="B916" s="141" t="s">
        <v>61</v>
      </c>
      <c r="C916" s="243">
        <v>9000</v>
      </c>
      <c r="D916" s="243">
        <v>9000</v>
      </c>
      <c r="E916" s="243">
        <v>0</v>
      </c>
      <c r="F916" s="244">
        <v>0</v>
      </c>
    </row>
    <row r="917" spans="1:6" ht="10.5" customHeight="1">
      <c r="A917" s="219" t="s">
        <v>1558</v>
      </c>
      <c r="B917" s="219" t="s">
        <v>1559</v>
      </c>
      <c r="C917" s="118" t="s">
        <v>115</v>
      </c>
      <c r="D917" s="118" t="s">
        <v>115</v>
      </c>
      <c r="E917" s="118">
        <v>0</v>
      </c>
      <c r="F917" s="245" t="s">
        <v>115</v>
      </c>
    </row>
    <row r="918" spans="1:6" ht="10.5" customHeight="1">
      <c r="A918" s="141" t="s">
        <v>174</v>
      </c>
      <c r="B918" s="141" t="s">
        <v>64</v>
      </c>
      <c r="C918" s="243">
        <v>45000</v>
      </c>
      <c r="D918" s="243">
        <v>45000</v>
      </c>
      <c r="E918" s="243">
        <v>28189</v>
      </c>
      <c r="F918" s="244">
        <v>62.64</v>
      </c>
    </row>
    <row r="919" spans="1:6" ht="10.5" customHeight="1">
      <c r="A919" s="219" t="s">
        <v>175</v>
      </c>
      <c r="B919" s="219" t="s">
        <v>65</v>
      </c>
      <c r="C919" s="118" t="s">
        <v>115</v>
      </c>
      <c r="D919" s="118" t="s">
        <v>115</v>
      </c>
      <c r="E919" s="118">
        <v>28189</v>
      </c>
      <c r="F919" s="245" t="s">
        <v>115</v>
      </c>
    </row>
    <row r="920" spans="1:6" ht="10.5" customHeight="1">
      <c r="A920" s="240" t="s">
        <v>1360</v>
      </c>
      <c r="B920" s="240" t="s">
        <v>1560</v>
      </c>
      <c r="C920" s="241">
        <v>78000</v>
      </c>
      <c r="D920" s="241">
        <v>78000</v>
      </c>
      <c r="E920" s="241">
        <v>10342</v>
      </c>
      <c r="F920" s="242">
        <v>13.26</v>
      </c>
    </row>
    <row r="921" spans="1:6" ht="10.5" customHeight="1">
      <c r="A921" s="343" t="s">
        <v>361</v>
      </c>
      <c r="B921" s="331"/>
      <c r="C921" s="235">
        <v>23000</v>
      </c>
      <c r="D921" s="235">
        <v>23000</v>
      </c>
      <c r="E921" s="235">
        <v>0</v>
      </c>
      <c r="F921" s="236">
        <v>0</v>
      </c>
    </row>
    <row r="922" spans="1:6" ht="10.5" customHeight="1">
      <c r="A922" s="343" t="s">
        <v>364</v>
      </c>
      <c r="B922" s="331"/>
      <c r="C922" s="235">
        <v>23000</v>
      </c>
      <c r="D922" s="235">
        <v>23000</v>
      </c>
      <c r="E922" s="235">
        <v>0</v>
      </c>
      <c r="F922" s="236">
        <v>0</v>
      </c>
    </row>
    <row r="923" spans="1:6" ht="10.5" customHeight="1">
      <c r="A923" s="141" t="s">
        <v>121</v>
      </c>
      <c r="B923" s="141" t="s">
        <v>10</v>
      </c>
      <c r="C923" s="243">
        <v>3000</v>
      </c>
      <c r="D923" s="243">
        <v>3000</v>
      </c>
      <c r="E923" s="243">
        <v>0</v>
      </c>
      <c r="F923" s="244">
        <v>0</v>
      </c>
    </row>
    <row r="924" spans="1:6" ht="10.5" customHeight="1">
      <c r="A924" s="141" t="s">
        <v>131</v>
      </c>
      <c r="B924" s="141" t="s">
        <v>20</v>
      </c>
      <c r="C924" s="243">
        <v>12000</v>
      </c>
      <c r="D924" s="243">
        <v>12000</v>
      </c>
      <c r="E924" s="243">
        <v>0</v>
      </c>
      <c r="F924" s="244">
        <v>0</v>
      </c>
    </row>
    <row r="925" spans="1:6" ht="10.5" customHeight="1">
      <c r="A925" s="141" t="s">
        <v>138</v>
      </c>
      <c r="B925" s="141" t="s">
        <v>27</v>
      </c>
      <c r="C925" s="243">
        <v>1000</v>
      </c>
      <c r="D925" s="243">
        <v>1000</v>
      </c>
      <c r="E925" s="243">
        <v>0</v>
      </c>
      <c r="F925" s="244">
        <v>0</v>
      </c>
    </row>
    <row r="926" spans="1:6" ht="10.5" customHeight="1">
      <c r="A926" s="141" t="s">
        <v>150</v>
      </c>
      <c r="B926" s="141" t="s">
        <v>37</v>
      </c>
      <c r="C926" s="243">
        <v>7000</v>
      </c>
      <c r="D926" s="243">
        <v>7000</v>
      </c>
      <c r="E926" s="243">
        <v>0</v>
      </c>
      <c r="F926" s="244">
        <v>0</v>
      </c>
    </row>
    <row r="927" spans="1:6" ht="10.5" customHeight="1">
      <c r="A927" s="343" t="s">
        <v>368</v>
      </c>
      <c r="B927" s="331"/>
      <c r="C927" s="235">
        <v>55000</v>
      </c>
      <c r="D927" s="235">
        <v>55000</v>
      </c>
      <c r="E927" s="235">
        <v>10342</v>
      </c>
      <c r="F927" s="236">
        <v>18.8</v>
      </c>
    </row>
    <row r="928" spans="1:6" ht="10.5" customHeight="1">
      <c r="A928" s="343" t="s">
        <v>370</v>
      </c>
      <c r="B928" s="331"/>
      <c r="C928" s="235">
        <v>55000</v>
      </c>
      <c r="D928" s="235">
        <v>55000</v>
      </c>
      <c r="E928" s="235">
        <v>10342</v>
      </c>
      <c r="F928" s="236">
        <v>18.8</v>
      </c>
    </row>
    <row r="929" spans="1:6" ht="10.5" customHeight="1">
      <c r="A929" s="343" t="s">
        <v>1054</v>
      </c>
      <c r="B929" s="331"/>
      <c r="C929" s="235">
        <v>55000</v>
      </c>
      <c r="D929" s="235">
        <v>55000</v>
      </c>
      <c r="E929" s="235">
        <v>10342</v>
      </c>
      <c r="F929" s="236">
        <v>18.8</v>
      </c>
    </row>
    <row r="930" spans="1:6" ht="10.5" customHeight="1">
      <c r="A930" s="141" t="s">
        <v>174</v>
      </c>
      <c r="B930" s="141" t="s">
        <v>64</v>
      </c>
      <c r="C930" s="243">
        <v>55000</v>
      </c>
      <c r="D930" s="243">
        <v>55000</v>
      </c>
      <c r="E930" s="243">
        <v>10342</v>
      </c>
      <c r="F930" s="244">
        <v>18.8</v>
      </c>
    </row>
    <row r="931" spans="1:6" ht="10.5" customHeight="1">
      <c r="A931" s="219" t="s">
        <v>175</v>
      </c>
      <c r="B931" s="219" t="s">
        <v>65</v>
      </c>
      <c r="C931" s="118" t="s">
        <v>115</v>
      </c>
      <c r="D931" s="118" t="s">
        <v>115</v>
      </c>
      <c r="E931" s="118">
        <v>10342</v>
      </c>
      <c r="F931" s="245" t="s">
        <v>115</v>
      </c>
    </row>
    <row r="932" spans="1:6" ht="10.5" customHeight="1">
      <c r="A932" s="342" t="s">
        <v>1561</v>
      </c>
      <c r="B932" s="331"/>
      <c r="C932" s="233">
        <v>126800</v>
      </c>
      <c r="D932" s="233">
        <v>126800</v>
      </c>
      <c r="E932" s="233">
        <v>50814.38</v>
      </c>
      <c r="F932" s="234">
        <v>40.07</v>
      </c>
    </row>
    <row r="933" spans="1:6" ht="10.5" customHeight="1">
      <c r="A933" s="343" t="s">
        <v>359</v>
      </c>
      <c r="B933" s="331"/>
      <c r="C933" s="235">
        <v>126600</v>
      </c>
      <c r="D933" s="235">
        <v>126600</v>
      </c>
      <c r="E933" s="235">
        <v>50799.38</v>
      </c>
      <c r="F933" s="236">
        <v>40.13</v>
      </c>
    </row>
    <row r="934" spans="1:6" ht="10.5" customHeight="1">
      <c r="A934" s="343" t="s">
        <v>360</v>
      </c>
      <c r="B934" s="331"/>
      <c r="C934" s="235">
        <v>126600</v>
      </c>
      <c r="D934" s="235">
        <v>126600</v>
      </c>
      <c r="E934" s="235">
        <v>50799.38</v>
      </c>
      <c r="F934" s="236">
        <v>40.13</v>
      </c>
    </row>
    <row r="935" spans="1:6" ht="10.5" customHeight="1">
      <c r="A935" s="343" t="s">
        <v>361</v>
      </c>
      <c r="B935" s="331"/>
      <c r="C935" s="235">
        <v>200</v>
      </c>
      <c r="D935" s="235">
        <v>200</v>
      </c>
      <c r="E935" s="235">
        <v>15</v>
      </c>
      <c r="F935" s="236">
        <v>7.5</v>
      </c>
    </row>
    <row r="936" spans="1:6" ht="10.5" customHeight="1">
      <c r="A936" s="343" t="s">
        <v>365</v>
      </c>
      <c r="B936" s="331"/>
      <c r="C936" s="235">
        <v>200</v>
      </c>
      <c r="D936" s="235">
        <v>200</v>
      </c>
      <c r="E936" s="235">
        <v>15</v>
      </c>
      <c r="F936" s="236">
        <v>7.5</v>
      </c>
    </row>
    <row r="937" spans="1:6" ht="10.5" customHeight="1">
      <c r="A937" s="237" t="s">
        <v>1562</v>
      </c>
      <c r="B937" s="237" t="s">
        <v>1563</v>
      </c>
      <c r="C937" s="238">
        <v>126800</v>
      </c>
      <c r="D937" s="238">
        <v>126800</v>
      </c>
      <c r="E937" s="238">
        <v>50814.38</v>
      </c>
      <c r="F937" s="239">
        <v>40.07</v>
      </c>
    </row>
    <row r="938" spans="1:6" ht="10.5" customHeight="1">
      <c r="A938" s="237" t="s">
        <v>1356</v>
      </c>
      <c r="B938" s="237" t="s">
        <v>1564</v>
      </c>
      <c r="C938" s="238">
        <v>126800</v>
      </c>
      <c r="D938" s="238">
        <v>126800</v>
      </c>
      <c r="E938" s="238">
        <v>50814.38</v>
      </c>
      <c r="F938" s="239">
        <v>40.07</v>
      </c>
    </row>
    <row r="939" spans="1:6" ht="10.5" customHeight="1">
      <c r="A939" s="240" t="s">
        <v>1358</v>
      </c>
      <c r="B939" s="240" t="s">
        <v>1557</v>
      </c>
      <c r="C939" s="241">
        <v>126600</v>
      </c>
      <c r="D939" s="241">
        <v>126600</v>
      </c>
      <c r="E939" s="241">
        <v>50799.38</v>
      </c>
      <c r="F939" s="242">
        <v>40.13</v>
      </c>
    </row>
    <row r="940" spans="1:6" ht="10.5" customHeight="1">
      <c r="A940" s="343" t="s">
        <v>359</v>
      </c>
      <c r="B940" s="331"/>
      <c r="C940" s="235">
        <v>126600</v>
      </c>
      <c r="D940" s="235">
        <v>126600</v>
      </c>
      <c r="E940" s="235">
        <v>50799.38</v>
      </c>
      <c r="F940" s="236">
        <v>40.13</v>
      </c>
    </row>
    <row r="941" spans="1:6" ht="10.5" customHeight="1">
      <c r="A941" s="343" t="s">
        <v>360</v>
      </c>
      <c r="B941" s="331"/>
      <c r="C941" s="235">
        <v>126600</v>
      </c>
      <c r="D941" s="235">
        <v>126600</v>
      </c>
      <c r="E941" s="235">
        <v>50799.38</v>
      </c>
      <c r="F941" s="236">
        <v>40.13</v>
      </c>
    </row>
    <row r="942" spans="1:6" ht="10.5" customHeight="1">
      <c r="A942" s="141" t="s">
        <v>119</v>
      </c>
      <c r="B942" s="141" t="s">
        <v>8</v>
      </c>
      <c r="C942" s="243">
        <v>85000</v>
      </c>
      <c r="D942" s="243">
        <v>85000</v>
      </c>
      <c r="E942" s="243">
        <v>39889.08</v>
      </c>
      <c r="F942" s="244">
        <v>46.93</v>
      </c>
    </row>
    <row r="943" spans="1:6" ht="10.5" customHeight="1">
      <c r="A943" s="219" t="s">
        <v>120</v>
      </c>
      <c r="B943" s="219" t="s">
        <v>9</v>
      </c>
      <c r="C943" s="118" t="s">
        <v>115</v>
      </c>
      <c r="D943" s="118" t="s">
        <v>115</v>
      </c>
      <c r="E943" s="118">
        <v>39889.08</v>
      </c>
      <c r="F943" s="245" t="s">
        <v>115</v>
      </c>
    </row>
    <row r="944" spans="1:6" ht="10.5" customHeight="1">
      <c r="A944" s="141" t="s">
        <v>121</v>
      </c>
      <c r="B944" s="141" t="s">
        <v>10</v>
      </c>
      <c r="C944" s="243">
        <v>8100</v>
      </c>
      <c r="D944" s="243">
        <v>8100</v>
      </c>
      <c r="E944" s="243">
        <v>2496</v>
      </c>
      <c r="F944" s="244">
        <v>30.81</v>
      </c>
    </row>
    <row r="945" spans="1:6" ht="10.5" customHeight="1">
      <c r="A945" s="219" t="s">
        <v>122</v>
      </c>
      <c r="B945" s="219" t="s">
        <v>10</v>
      </c>
      <c r="C945" s="118" t="s">
        <v>115</v>
      </c>
      <c r="D945" s="118" t="s">
        <v>115</v>
      </c>
      <c r="E945" s="118">
        <v>2496</v>
      </c>
      <c r="F945" s="245" t="s">
        <v>115</v>
      </c>
    </row>
    <row r="946" spans="1:6" ht="10.5" customHeight="1">
      <c r="A946" s="141" t="s">
        <v>123</v>
      </c>
      <c r="B946" s="141" t="s">
        <v>11</v>
      </c>
      <c r="C946" s="243">
        <v>16000</v>
      </c>
      <c r="D946" s="243">
        <v>16000</v>
      </c>
      <c r="E946" s="243">
        <v>6581.97</v>
      </c>
      <c r="F946" s="244">
        <v>41.14</v>
      </c>
    </row>
    <row r="947" spans="1:6" ht="10.5" customHeight="1">
      <c r="A947" s="219" t="s">
        <v>124</v>
      </c>
      <c r="B947" s="219" t="s">
        <v>12</v>
      </c>
      <c r="C947" s="118" t="s">
        <v>115</v>
      </c>
      <c r="D947" s="118" t="s">
        <v>115</v>
      </c>
      <c r="E947" s="118">
        <v>6581.97</v>
      </c>
      <c r="F947" s="245" t="s">
        <v>115</v>
      </c>
    </row>
    <row r="948" spans="1:6" ht="10.5" customHeight="1">
      <c r="A948" s="141" t="s">
        <v>126</v>
      </c>
      <c r="B948" s="141" t="s">
        <v>15</v>
      </c>
      <c r="C948" s="243">
        <v>5000</v>
      </c>
      <c r="D948" s="243">
        <v>5000</v>
      </c>
      <c r="E948" s="243">
        <v>0</v>
      </c>
      <c r="F948" s="244">
        <v>0</v>
      </c>
    </row>
    <row r="949" spans="1:6" ht="10.5" customHeight="1">
      <c r="A949" s="141" t="s">
        <v>131</v>
      </c>
      <c r="B949" s="141" t="s">
        <v>20</v>
      </c>
      <c r="C949" s="243">
        <v>6500</v>
      </c>
      <c r="D949" s="243">
        <v>6500</v>
      </c>
      <c r="E949" s="243">
        <v>0</v>
      </c>
      <c r="F949" s="244">
        <v>0</v>
      </c>
    </row>
    <row r="950" spans="1:6" ht="10.5" customHeight="1">
      <c r="A950" s="141" t="s">
        <v>138</v>
      </c>
      <c r="B950" s="141" t="s">
        <v>27</v>
      </c>
      <c r="C950" s="243">
        <v>5000</v>
      </c>
      <c r="D950" s="243">
        <v>5000</v>
      </c>
      <c r="E950" s="243">
        <v>1341.08</v>
      </c>
      <c r="F950" s="244">
        <v>26.82</v>
      </c>
    </row>
    <row r="951" spans="1:6" ht="10.5" customHeight="1">
      <c r="A951" s="219" t="s">
        <v>139</v>
      </c>
      <c r="B951" s="219" t="s">
        <v>28</v>
      </c>
      <c r="C951" s="118" t="s">
        <v>115</v>
      </c>
      <c r="D951" s="118" t="s">
        <v>115</v>
      </c>
      <c r="E951" s="118">
        <v>1341.08</v>
      </c>
      <c r="F951" s="245" t="s">
        <v>115</v>
      </c>
    </row>
    <row r="952" spans="1:6" ht="10.5" customHeight="1">
      <c r="A952" s="141" t="s">
        <v>153</v>
      </c>
      <c r="B952" s="141" t="s">
        <v>43</v>
      </c>
      <c r="C952" s="243">
        <v>1000</v>
      </c>
      <c r="D952" s="243">
        <v>1000</v>
      </c>
      <c r="E952" s="243">
        <v>491.25</v>
      </c>
      <c r="F952" s="244">
        <v>49.13</v>
      </c>
    </row>
    <row r="953" spans="1:6" ht="10.5" customHeight="1">
      <c r="A953" s="219" t="s">
        <v>154</v>
      </c>
      <c r="B953" s="219" t="s">
        <v>44</v>
      </c>
      <c r="C953" s="118" t="s">
        <v>115</v>
      </c>
      <c r="D953" s="118" t="s">
        <v>115</v>
      </c>
      <c r="E953" s="118">
        <v>491.25</v>
      </c>
      <c r="F953" s="245" t="s">
        <v>115</v>
      </c>
    </row>
    <row r="954" spans="1:6" ht="10.5" customHeight="1">
      <c r="A954" s="240" t="s">
        <v>1360</v>
      </c>
      <c r="B954" s="240" t="s">
        <v>1565</v>
      </c>
      <c r="C954" s="241">
        <v>200</v>
      </c>
      <c r="D954" s="241">
        <v>200</v>
      </c>
      <c r="E954" s="241">
        <v>15</v>
      </c>
      <c r="F954" s="242">
        <v>7.5</v>
      </c>
    </row>
    <row r="955" spans="1:6" ht="10.5" customHeight="1">
      <c r="A955" s="343" t="s">
        <v>361</v>
      </c>
      <c r="B955" s="331"/>
      <c r="C955" s="235">
        <v>200</v>
      </c>
      <c r="D955" s="235">
        <v>200</v>
      </c>
      <c r="E955" s="235">
        <v>15</v>
      </c>
      <c r="F955" s="236">
        <v>7.5</v>
      </c>
    </row>
    <row r="956" spans="1:6" ht="10.5" customHeight="1">
      <c r="A956" s="343" t="s">
        <v>365</v>
      </c>
      <c r="B956" s="331"/>
      <c r="C956" s="235">
        <v>200</v>
      </c>
      <c r="D956" s="235">
        <v>200</v>
      </c>
      <c r="E956" s="235">
        <v>15</v>
      </c>
      <c r="F956" s="236">
        <v>7.5</v>
      </c>
    </row>
    <row r="957" spans="1:6" ht="10.5" customHeight="1">
      <c r="A957" s="141" t="s">
        <v>131</v>
      </c>
      <c r="B957" s="141" t="s">
        <v>20</v>
      </c>
      <c r="C957" s="243">
        <v>100</v>
      </c>
      <c r="D957" s="243">
        <v>100</v>
      </c>
      <c r="E957" s="243">
        <v>11</v>
      </c>
      <c r="F957" s="244">
        <v>11</v>
      </c>
    </row>
    <row r="958" spans="1:6" ht="10.5" customHeight="1">
      <c r="A958" s="219" t="s">
        <v>132</v>
      </c>
      <c r="B958" s="219" t="s">
        <v>21</v>
      </c>
      <c r="C958" s="118" t="s">
        <v>115</v>
      </c>
      <c r="D958" s="118" t="s">
        <v>115</v>
      </c>
      <c r="E958" s="118">
        <v>11</v>
      </c>
      <c r="F958" s="245" t="s">
        <v>115</v>
      </c>
    </row>
    <row r="959" spans="1:6" ht="10.5" customHeight="1">
      <c r="A959" s="141" t="s">
        <v>138</v>
      </c>
      <c r="B959" s="141" t="s">
        <v>27</v>
      </c>
      <c r="C959" s="243">
        <v>100</v>
      </c>
      <c r="D959" s="243">
        <v>100</v>
      </c>
      <c r="E959" s="243">
        <v>4</v>
      </c>
      <c r="F959" s="244">
        <v>4</v>
      </c>
    </row>
    <row r="960" spans="1:6" ht="10.5" customHeight="1">
      <c r="A960" s="219" t="s">
        <v>139</v>
      </c>
      <c r="B960" s="219" t="s">
        <v>28</v>
      </c>
      <c r="C960" s="118" t="s">
        <v>115</v>
      </c>
      <c r="D960" s="118" t="s">
        <v>115</v>
      </c>
      <c r="E960" s="118">
        <v>4</v>
      </c>
      <c r="F960" s="245" t="s">
        <v>115</v>
      </c>
    </row>
    <row r="961" spans="1:6" ht="10.5" customHeight="1">
      <c r="A961" s="149" t="s">
        <v>594</v>
      </c>
      <c r="B961" s="149"/>
      <c r="C961" s="149"/>
      <c r="D961" s="150">
        <v>35000</v>
      </c>
      <c r="E961" s="150">
        <v>950</v>
      </c>
      <c r="F961" s="151" t="s">
        <v>597</v>
      </c>
    </row>
    <row r="962" spans="1:6" ht="10.5" customHeight="1">
      <c r="A962" s="54" t="s">
        <v>117</v>
      </c>
      <c r="B962" s="54" t="s">
        <v>189</v>
      </c>
      <c r="C962" s="207"/>
      <c r="D962" s="60">
        <v>35000</v>
      </c>
      <c r="E962" s="60">
        <v>950</v>
      </c>
      <c r="F962" s="121" t="s">
        <v>597</v>
      </c>
    </row>
    <row r="963" spans="1:6" ht="10.5" customHeight="1">
      <c r="A963" s="54" t="s">
        <v>186</v>
      </c>
      <c r="B963" s="54" t="s">
        <v>50</v>
      </c>
      <c r="C963" s="207"/>
      <c r="D963" s="60">
        <v>35000</v>
      </c>
      <c r="E963" s="60">
        <v>950</v>
      </c>
      <c r="F963" s="121" t="s">
        <v>597</v>
      </c>
    </row>
    <row r="964" spans="1:6" ht="10.5" customHeight="1">
      <c r="A964" s="54" t="s">
        <v>160</v>
      </c>
      <c r="B964" s="54" t="s">
        <v>51</v>
      </c>
      <c r="C964" s="207"/>
      <c r="D964" s="60">
        <v>35000</v>
      </c>
      <c r="E964" s="60">
        <v>950</v>
      </c>
      <c r="F964" s="121" t="s">
        <v>597</v>
      </c>
    </row>
    <row r="965" spans="1:6" ht="10.5" customHeight="1">
      <c r="A965" s="140" t="s">
        <v>162</v>
      </c>
      <c r="B965" s="140" t="s">
        <v>53</v>
      </c>
      <c r="C965" s="208"/>
      <c r="D965" s="97">
        <v>0</v>
      </c>
      <c r="E965" s="97">
        <v>950</v>
      </c>
      <c r="F965" s="115" t="s">
        <v>116</v>
      </c>
    </row>
    <row r="966" spans="1:6" ht="10.5" customHeight="1">
      <c r="A966" s="146" t="s">
        <v>591</v>
      </c>
      <c r="B966" s="146"/>
      <c r="C966" s="146"/>
      <c r="D966" s="147">
        <v>66000</v>
      </c>
      <c r="E966" s="147">
        <v>7431.36</v>
      </c>
      <c r="F966" s="148" t="s">
        <v>598</v>
      </c>
    </row>
    <row r="967" spans="1:6" ht="10.5" customHeight="1">
      <c r="A967" s="149" t="s">
        <v>599</v>
      </c>
      <c r="B967" s="149"/>
      <c r="C967" s="149"/>
      <c r="D967" s="150">
        <v>66000</v>
      </c>
      <c r="E967" s="150">
        <v>7431.36</v>
      </c>
      <c r="F967" s="151" t="s">
        <v>598</v>
      </c>
    </row>
    <row r="968" spans="1:6" ht="10.5" customHeight="1">
      <c r="A968" s="54" t="s">
        <v>117</v>
      </c>
      <c r="B968" s="54" t="s">
        <v>189</v>
      </c>
      <c r="C968" s="207"/>
      <c r="D968" s="60">
        <v>66000</v>
      </c>
      <c r="E968" s="60">
        <v>7431.36</v>
      </c>
      <c r="F968" s="121" t="s">
        <v>598</v>
      </c>
    </row>
    <row r="969" spans="1:6" ht="10.5" customHeight="1">
      <c r="A969" s="54" t="s">
        <v>186</v>
      </c>
      <c r="B969" s="54" t="s">
        <v>50</v>
      </c>
      <c r="C969" s="207"/>
      <c r="D969" s="60">
        <v>66000</v>
      </c>
      <c r="E969" s="60">
        <v>7431.36</v>
      </c>
      <c r="F969" s="121" t="s">
        <v>598</v>
      </c>
    </row>
    <row r="970" spans="1:6" ht="10.5" customHeight="1">
      <c r="A970" s="54" t="s">
        <v>160</v>
      </c>
      <c r="B970" s="54" t="s">
        <v>51</v>
      </c>
      <c r="C970" s="207"/>
      <c r="D970" s="60">
        <v>66000</v>
      </c>
      <c r="E970" s="60">
        <v>7431.36</v>
      </c>
      <c r="F970" s="121" t="s">
        <v>598</v>
      </c>
    </row>
    <row r="971" spans="1:6" ht="10.5" customHeight="1">
      <c r="A971" s="140" t="s">
        <v>162</v>
      </c>
      <c r="B971" s="140" t="s">
        <v>53</v>
      </c>
      <c r="C971" s="208"/>
      <c r="D971" s="97">
        <v>0</v>
      </c>
      <c r="E971" s="97">
        <v>7431.36</v>
      </c>
      <c r="F971" s="115" t="s">
        <v>116</v>
      </c>
    </row>
    <row r="972" spans="1:6" ht="10.5" customHeight="1">
      <c r="A972" s="79" t="s">
        <v>94</v>
      </c>
      <c r="B972" s="79"/>
      <c r="C972" s="79"/>
      <c r="D972" s="80">
        <v>100000</v>
      </c>
      <c r="E972" s="80">
        <v>52105</v>
      </c>
      <c r="F972" s="127" t="s">
        <v>600</v>
      </c>
    </row>
    <row r="973" spans="1:6" ht="10.5" customHeight="1">
      <c r="A973" s="146" t="s">
        <v>187</v>
      </c>
      <c r="B973" s="146"/>
      <c r="C973" s="146"/>
      <c r="D973" s="147">
        <v>100000</v>
      </c>
      <c r="E973" s="147">
        <v>52105</v>
      </c>
      <c r="F973" s="148" t="s">
        <v>600</v>
      </c>
    </row>
    <row r="974" spans="1:6" ht="10.5" customHeight="1">
      <c r="A974" s="149" t="s">
        <v>188</v>
      </c>
      <c r="B974" s="149"/>
      <c r="C974" s="149"/>
      <c r="D974" s="150">
        <v>100000</v>
      </c>
      <c r="E974" s="150">
        <v>52105</v>
      </c>
      <c r="F974" s="151" t="s">
        <v>600</v>
      </c>
    </row>
    <row r="975" spans="1:6" ht="10.5" customHeight="1">
      <c r="A975" s="54" t="s">
        <v>117</v>
      </c>
      <c r="B975" s="54" t="s">
        <v>189</v>
      </c>
      <c r="C975" s="207"/>
      <c r="D975" s="60">
        <v>100000</v>
      </c>
      <c r="E975" s="60">
        <v>52105</v>
      </c>
      <c r="F975" s="121" t="s">
        <v>600</v>
      </c>
    </row>
    <row r="976" spans="1:6" ht="10.5" customHeight="1">
      <c r="A976" s="54" t="s">
        <v>186</v>
      </c>
      <c r="B976" s="54" t="s">
        <v>50</v>
      </c>
      <c r="C976" s="207"/>
      <c r="D976" s="60">
        <v>100000</v>
      </c>
      <c r="E976" s="60">
        <v>52105</v>
      </c>
      <c r="F976" s="121" t="s">
        <v>600</v>
      </c>
    </row>
    <row r="977" spans="1:6" ht="10.5" customHeight="1">
      <c r="A977" s="54" t="s">
        <v>160</v>
      </c>
      <c r="B977" s="54" t="s">
        <v>51</v>
      </c>
      <c r="C977" s="207"/>
      <c r="D977" s="60">
        <v>100000</v>
      </c>
      <c r="E977" s="60">
        <v>52105</v>
      </c>
      <c r="F977" s="121" t="s">
        <v>600</v>
      </c>
    </row>
    <row r="978" spans="1:6" ht="10.5" customHeight="1">
      <c r="A978" s="140" t="s">
        <v>161</v>
      </c>
      <c r="B978" s="140" t="s">
        <v>52</v>
      </c>
      <c r="C978" s="208"/>
      <c r="D978" s="97">
        <v>0</v>
      </c>
      <c r="E978" s="97">
        <v>52105</v>
      </c>
      <c r="F978" s="115" t="s">
        <v>116</v>
      </c>
    </row>
    <row r="979" spans="1:6" ht="10.5" customHeight="1">
      <c r="A979" s="79" t="s">
        <v>95</v>
      </c>
      <c r="B979" s="79"/>
      <c r="C979" s="79"/>
      <c r="D979" s="80">
        <v>30000</v>
      </c>
      <c r="E979" s="80">
        <v>10350.21</v>
      </c>
      <c r="F979" s="127" t="s">
        <v>601</v>
      </c>
    </row>
    <row r="980" spans="1:6" ht="10.5" customHeight="1">
      <c r="A980" s="146" t="s">
        <v>187</v>
      </c>
      <c r="B980" s="146"/>
      <c r="C980" s="146"/>
      <c r="D980" s="147">
        <v>30000</v>
      </c>
      <c r="E980" s="147">
        <v>10350.21</v>
      </c>
      <c r="F980" s="148" t="s">
        <v>601</v>
      </c>
    </row>
    <row r="981" spans="1:6" ht="10.5" customHeight="1">
      <c r="A981" s="149" t="s">
        <v>188</v>
      </c>
      <c r="B981" s="149"/>
      <c r="C981" s="149"/>
      <c r="D981" s="150">
        <v>30000</v>
      </c>
      <c r="E981" s="150">
        <v>10350.21</v>
      </c>
      <c r="F981" s="151" t="s">
        <v>601</v>
      </c>
    </row>
    <row r="982" spans="1:6" ht="10.5" customHeight="1">
      <c r="A982" s="54" t="s">
        <v>117</v>
      </c>
      <c r="B982" s="54" t="s">
        <v>189</v>
      </c>
      <c r="C982" s="207"/>
      <c r="D982" s="60">
        <v>30000</v>
      </c>
      <c r="E982" s="60">
        <v>10350.21</v>
      </c>
      <c r="F982" s="121" t="s">
        <v>601</v>
      </c>
    </row>
    <row r="983" spans="1:6" ht="10.5" customHeight="1">
      <c r="A983" s="54" t="s">
        <v>186</v>
      </c>
      <c r="B983" s="54" t="s">
        <v>50</v>
      </c>
      <c r="C983" s="207"/>
      <c r="D983" s="60">
        <v>30000</v>
      </c>
      <c r="E983" s="60">
        <v>10350.21</v>
      </c>
      <c r="F983" s="121" t="s">
        <v>601</v>
      </c>
    </row>
    <row r="984" spans="1:6" ht="10.5" customHeight="1">
      <c r="A984" s="54" t="s">
        <v>160</v>
      </c>
      <c r="B984" s="54" t="s">
        <v>51</v>
      </c>
      <c r="C984" s="207"/>
      <c r="D984" s="60">
        <v>30000</v>
      </c>
      <c r="E984" s="60">
        <v>10350.21</v>
      </c>
      <c r="F984" s="121" t="s">
        <v>601</v>
      </c>
    </row>
    <row r="985" spans="1:6" ht="10.5" customHeight="1">
      <c r="A985" s="140" t="s">
        <v>162</v>
      </c>
      <c r="B985" s="140" t="s">
        <v>53</v>
      </c>
      <c r="C985" s="208"/>
      <c r="D985" s="97">
        <v>0</v>
      </c>
      <c r="E985" s="97">
        <v>10350.21</v>
      </c>
      <c r="F985" s="115" t="s">
        <v>116</v>
      </c>
    </row>
    <row r="986" spans="1:6" ht="10.5" customHeight="1">
      <c r="A986" s="79" t="s">
        <v>602</v>
      </c>
      <c r="B986" s="79"/>
      <c r="C986" s="79"/>
      <c r="D986" s="80">
        <v>25000</v>
      </c>
      <c r="E986" s="80">
        <v>21244.15</v>
      </c>
      <c r="F986" s="127" t="s">
        <v>603</v>
      </c>
    </row>
    <row r="987" spans="1:6" ht="10.5" customHeight="1">
      <c r="A987" s="146" t="s">
        <v>187</v>
      </c>
      <c r="B987" s="146"/>
      <c r="C987" s="146"/>
      <c r="D987" s="147">
        <v>25000</v>
      </c>
      <c r="E987" s="147">
        <v>21244.15</v>
      </c>
      <c r="F987" s="148" t="s">
        <v>603</v>
      </c>
    </row>
    <row r="988" spans="1:6" ht="10.5" customHeight="1">
      <c r="A988" s="149" t="s">
        <v>188</v>
      </c>
      <c r="B988" s="149"/>
      <c r="C988" s="149"/>
      <c r="D988" s="150">
        <v>25000</v>
      </c>
      <c r="E988" s="150">
        <v>21244.15</v>
      </c>
      <c r="F988" s="151" t="s">
        <v>603</v>
      </c>
    </row>
    <row r="989" spans="1:6" ht="10.5" customHeight="1">
      <c r="A989" s="54" t="s">
        <v>117</v>
      </c>
      <c r="B989" s="54" t="s">
        <v>189</v>
      </c>
      <c r="C989" s="207"/>
      <c r="D989" s="60">
        <v>25000</v>
      </c>
      <c r="E989" s="60">
        <v>21244.15</v>
      </c>
      <c r="F989" s="121" t="s">
        <v>603</v>
      </c>
    </row>
    <row r="990" spans="1:6" ht="10.5" customHeight="1">
      <c r="A990" s="54" t="s">
        <v>186</v>
      </c>
      <c r="B990" s="54" t="s">
        <v>50</v>
      </c>
      <c r="C990" s="207"/>
      <c r="D990" s="60">
        <v>25000</v>
      </c>
      <c r="E990" s="60">
        <v>21244.15</v>
      </c>
      <c r="F990" s="121" t="s">
        <v>603</v>
      </c>
    </row>
    <row r="991" spans="1:6" ht="10.5" customHeight="1">
      <c r="A991" s="54" t="s">
        <v>160</v>
      </c>
      <c r="B991" s="54" t="s">
        <v>51</v>
      </c>
      <c r="C991" s="207"/>
      <c r="D991" s="60">
        <v>25000</v>
      </c>
      <c r="E991" s="60">
        <v>21244.15</v>
      </c>
      <c r="F991" s="121" t="s">
        <v>603</v>
      </c>
    </row>
    <row r="992" spans="1:6" ht="10.5" customHeight="1">
      <c r="A992" s="140" t="s">
        <v>162</v>
      </c>
      <c r="B992" s="140" t="s">
        <v>53</v>
      </c>
      <c r="C992" s="208"/>
      <c r="D992" s="97">
        <v>0</v>
      </c>
      <c r="E992" s="97">
        <v>21244.15</v>
      </c>
      <c r="F992" s="115" t="s">
        <v>116</v>
      </c>
    </row>
    <row r="993" spans="1:6" ht="10.5" customHeight="1">
      <c r="A993" s="79" t="s">
        <v>96</v>
      </c>
      <c r="B993" s="79"/>
      <c r="C993" s="79"/>
      <c r="D993" s="80">
        <v>30000</v>
      </c>
      <c r="E993" s="80">
        <v>0</v>
      </c>
      <c r="F993" s="127" t="s">
        <v>116</v>
      </c>
    </row>
    <row r="994" spans="1:6" ht="10.5" customHeight="1">
      <c r="A994" s="146" t="s">
        <v>187</v>
      </c>
      <c r="B994" s="146"/>
      <c r="C994" s="146"/>
      <c r="D994" s="147">
        <v>30000</v>
      </c>
      <c r="E994" s="147">
        <v>0</v>
      </c>
      <c r="F994" s="148" t="s">
        <v>116</v>
      </c>
    </row>
    <row r="995" spans="1:6" ht="10.5" customHeight="1">
      <c r="A995" s="149" t="s">
        <v>188</v>
      </c>
      <c r="B995" s="149"/>
      <c r="C995" s="149"/>
      <c r="D995" s="150">
        <v>30000</v>
      </c>
      <c r="E995" s="150">
        <v>0</v>
      </c>
      <c r="F995" s="151" t="s">
        <v>116</v>
      </c>
    </row>
    <row r="996" spans="1:6" ht="10.5" customHeight="1">
      <c r="A996" s="54" t="s">
        <v>117</v>
      </c>
      <c r="B996" s="54" t="s">
        <v>189</v>
      </c>
      <c r="C996" s="207"/>
      <c r="D996" s="60">
        <v>30000</v>
      </c>
      <c r="E996" s="60">
        <v>0</v>
      </c>
      <c r="F996" s="121" t="s">
        <v>116</v>
      </c>
    </row>
    <row r="997" spans="1:6" ht="10.5" customHeight="1">
      <c r="A997" s="54" t="s">
        <v>184</v>
      </c>
      <c r="B997" s="54" t="s">
        <v>54</v>
      </c>
      <c r="C997" s="207"/>
      <c r="D997" s="60">
        <v>30000</v>
      </c>
      <c r="E997" s="60">
        <v>0</v>
      </c>
      <c r="F997" s="121" t="s">
        <v>116</v>
      </c>
    </row>
    <row r="998" spans="1:6" ht="10.5" customHeight="1">
      <c r="A998" s="54" t="s">
        <v>165</v>
      </c>
      <c r="B998" s="54" t="s">
        <v>93</v>
      </c>
      <c r="C998" s="207"/>
      <c r="D998" s="60">
        <v>30000</v>
      </c>
      <c r="E998" s="60">
        <v>0</v>
      </c>
      <c r="F998" s="121" t="s">
        <v>116</v>
      </c>
    </row>
    <row r="999" spans="1:6" ht="10.5" customHeight="1">
      <c r="A999" s="79" t="s">
        <v>415</v>
      </c>
      <c r="B999" s="79"/>
      <c r="C999" s="79"/>
      <c r="D999" s="80">
        <v>180000</v>
      </c>
      <c r="E999" s="80">
        <v>138800</v>
      </c>
      <c r="F999" s="127" t="s">
        <v>604</v>
      </c>
    </row>
    <row r="1000" spans="1:6" ht="10.5" customHeight="1">
      <c r="A1000" s="146" t="s">
        <v>187</v>
      </c>
      <c r="B1000" s="146"/>
      <c r="C1000" s="146"/>
      <c r="D1000" s="147">
        <v>180000</v>
      </c>
      <c r="E1000" s="147">
        <v>138800</v>
      </c>
      <c r="F1000" s="148" t="s">
        <v>604</v>
      </c>
    </row>
    <row r="1001" spans="1:6" ht="10.5" customHeight="1">
      <c r="A1001" s="149" t="s">
        <v>188</v>
      </c>
      <c r="B1001" s="149"/>
      <c r="C1001" s="149"/>
      <c r="D1001" s="150">
        <v>180000</v>
      </c>
      <c r="E1001" s="150">
        <v>138800</v>
      </c>
      <c r="F1001" s="151" t="s">
        <v>604</v>
      </c>
    </row>
    <row r="1002" spans="1:6" ht="10.5" customHeight="1">
      <c r="A1002" s="54" t="s">
        <v>117</v>
      </c>
      <c r="B1002" s="54" t="s">
        <v>189</v>
      </c>
      <c r="C1002" s="207"/>
      <c r="D1002" s="60">
        <v>180000</v>
      </c>
      <c r="E1002" s="60">
        <v>138800</v>
      </c>
      <c r="F1002" s="121" t="s">
        <v>604</v>
      </c>
    </row>
    <row r="1003" spans="1:6" ht="10.5" customHeight="1">
      <c r="A1003" s="54" t="s">
        <v>186</v>
      </c>
      <c r="B1003" s="54" t="s">
        <v>50</v>
      </c>
      <c r="C1003" s="207"/>
      <c r="D1003" s="60">
        <v>180000</v>
      </c>
      <c r="E1003" s="60">
        <v>138800</v>
      </c>
      <c r="F1003" s="121" t="s">
        <v>604</v>
      </c>
    </row>
    <row r="1004" spans="1:6" ht="10.5" customHeight="1">
      <c r="A1004" s="54" t="s">
        <v>160</v>
      </c>
      <c r="B1004" s="54" t="s">
        <v>51</v>
      </c>
      <c r="C1004" s="207"/>
      <c r="D1004" s="60">
        <v>180000</v>
      </c>
      <c r="E1004" s="60">
        <v>138800</v>
      </c>
      <c r="F1004" s="121" t="s">
        <v>604</v>
      </c>
    </row>
    <row r="1005" spans="1:6" ht="10.5" customHeight="1">
      <c r="A1005" s="140" t="s">
        <v>161</v>
      </c>
      <c r="B1005" s="140" t="s">
        <v>52</v>
      </c>
      <c r="C1005" s="208"/>
      <c r="D1005" s="97">
        <v>0</v>
      </c>
      <c r="E1005" s="97">
        <v>138800</v>
      </c>
      <c r="F1005" s="115" t="s">
        <v>116</v>
      </c>
    </row>
    <row r="1006" spans="1:6" ht="10.5" customHeight="1">
      <c r="A1006" s="79" t="s">
        <v>416</v>
      </c>
      <c r="B1006" s="79"/>
      <c r="C1006" s="79"/>
      <c r="D1006" s="80">
        <v>5000</v>
      </c>
      <c r="E1006" s="80">
        <v>5288.71</v>
      </c>
      <c r="F1006" s="127" t="s">
        <v>605</v>
      </c>
    </row>
    <row r="1007" spans="1:6" ht="10.5" customHeight="1">
      <c r="A1007" s="146" t="s">
        <v>187</v>
      </c>
      <c r="B1007" s="146"/>
      <c r="C1007" s="146"/>
      <c r="D1007" s="147">
        <v>5000</v>
      </c>
      <c r="E1007" s="147">
        <v>5288.71</v>
      </c>
      <c r="F1007" s="148" t="s">
        <v>605</v>
      </c>
    </row>
    <row r="1008" spans="1:6" ht="10.5" customHeight="1">
      <c r="A1008" s="149" t="s">
        <v>188</v>
      </c>
      <c r="B1008" s="149"/>
      <c r="C1008" s="149"/>
      <c r="D1008" s="150">
        <v>5000</v>
      </c>
      <c r="E1008" s="150">
        <v>5288.71</v>
      </c>
      <c r="F1008" s="151" t="s">
        <v>605</v>
      </c>
    </row>
    <row r="1009" spans="1:6" ht="10.5" customHeight="1">
      <c r="A1009" s="54" t="s">
        <v>117</v>
      </c>
      <c r="B1009" s="54" t="s">
        <v>189</v>
      </c>
      <c r="C1009" s="207"/>
      <c r="D1009" s="60">
        <v>5000</v>
      </c>
      <c r="E1009" s="60">
        <v>5288.71</v>
      </c>
      <c r="F1009" s="121" t="s">
        <v>605</v>
      </c>
    </row>
    <row r="1010" spans="1:6" ht="10.5" customHeight="1">
      <c r="A1010" s="54" t="s">
        <v>186</v>
      </c>
      <c r="B1010" s="54" t="s">
        <v>50</v>
      </c>
      <c r="C1010" s="207"/>
      <c r="D1010" s="60">
        <v>5000</v>
      </c>
      <c r="E1010" s="60">
        <v>5288.71</v>
      </c>
      <c r="F1010" s="121" t="s">
        <v>605</v>
      </c>
    </row>
    <row r="1011" spans="1:6" ht="10.5" customHeight="1">
      <c r="A1011" s="54" t="s">
        <v>160</v>
      </c>
      <c r="B1011" s="54" t="s">
        <v>51</v>
      </c>
      <c r="C1011" s="207"/>
      <c r="D1011" s="60">
        <v>5000</v>
      </c>
      <c r="E1011" s="60">
        <v>5288.71</v>
      </c>
      <c r="F1011" s="121" t="s">
        <v>605</v>
      </c>
    </row>
    <row r="1012" spans="1:6" ht="10.5" customHeight="1">
      <c r="A1012" s="140" t="s">
        <v>162</v>
      </c>
      <c r="B1012" s="140" t="s">
        <v>53</v>
      </c>
      <c r="C1012" s="208"/>
      <c r="D1012" s="97">
        <v>0</v>
      </c>
      <c r="E1012" s="97">
        <v>5288.71</v>
      </c>
      <c r="F1012" s="115" t="s">
        <v>116</v>
      </c>
    </row>
    <row r="1013" spans="1:6" ht="10.5" customHeight="1">
      <c r="A1013" s="77" t="s">
        <v>97</v>
      </c>
      <c r="B1013" s="77"/>
      <c r="C1013" s="77"/>
      <c r="D1013" s="78">
        <v>240000</v>
      </c>
      <c r="E1013" s="78">
        <v>120398.32</v>
      </c>
      <c r="F1013" s="126" t="s">
        <v>403</v>
      </c>
    </row>
    <row r="1014" spans="1:6" ht="10.5" customHeight="1">
      <c r="A1014" s="79" t="s">
        <v>98</v>
      </c>
      <c r="B1014" s="79"/>
      <c r="C1014" s="79"/>
      <c r="D1014" s="80">
        <v>70000</v>
      </c>
      <c r="E1014" s="80">
        <v>52898.32</v>
      </c>
      <c r="F1014" s="127" t="s">
        <v>606</v>
      </c>
    </row>
    <row r="1015" spans="1:6" ht="10.5" customHeight="1">
      <c r="A1015" s="146" t="s">
        <v>187</v>
      </c>
      <c r="B1015" s="146"/>
      <c r="C1015" s="146"/>
      <c r="D1015" s="147">
        <v>70000</v>
      </c>
      <c r="E1015" s="147">
        <v>52898.32</v>
      </c>
      <c r="F1015" s="148" t="s">
        <v>606</v>
      </c>
    </row>
    <row r="1016" spans="1:6" ht="10.5" customHeight="1">
      <c r="A1016" s="149" t="s">
        <v>188</v>
      </c>
      <c r="B1016" s="149"/>
      <c r="C1016" s="149"/>
      <c r="D1016" s="150">
        <v>70000</v>
      </c>
      <c r="E1016" s="150">
        <v>52898.32</v>
      </c>
      <c r="F1016" s="151" t="s">
        <v>606</v>
      </c>
    </row>
    <row r="1017" spans="1:6" ht="10.5" customHeight="1">
      <c r="A1017" s="54" t="s">
        <v>117</v>
      </c>
      <c r="B1017" s="54" t="s">
        <v>189</v>
      </c>
      <c r="C1017" s="207"/>
      <c r="D1017" s="60">
        <v>70000</v>
      </c>
      <c r="E1017" s="60">
        <v>52898.32</v>
      </c>
      <c r="F1017" s="121" t="s">
        <v>606</v>
      </c>
    </row>
    <row r="1018" spans="1:6" ht="10.5" customHeight="1">
      <c r="A1018" s="54" t="s">
        <v>184</v>
      </c>
      <c r="B1018" s="54" t="s">
        <v>54</v>
      </c>
      <c r="C1018" s="207"/>
      <c r="D1018" s="60">
        <v>70000</v>
      </c>
      <c r="E1018" s="60">
        <v>52898.32</v>
      </c>
      <c r="F1018" s="121" t="s">
        <v>606</v>
      </c>
    </row>
    <row r="1019" spans="1:6" ht="10.5" customHeight="1">
      <c r="A1019" s="54" t="s">
        <v>163</v>
      </c>
      <c r="B1019" s="54" t="s">
        <v>6</v>
      </c>
      <c r="C1019" s="207"/>
      <c r="D1019" s="60">
        <v>70000</v>
      </c>
      <c r="E1019" s="60">
        <v>52898.32</v>
      </c>
      <c r="F1019" s="121" t="s">
        <v>606</v>
      </c>
    </row>
    <row r="1020" spans="1:6" ht="10.5" customHeight="1">
      <c r="A1020" s="140" t="s">
        <v>164</v>
      </c>
      <c r="B1020" s="140" t="s">
        <v>55</v>
      </c>
      <c r="C1020" s="208"/>
      <c r="D1020" s="97">
        <v>0</v>
      </c>
      <c r="E1020" s="97">
        <v>52898.32</v>
      </c>
      <c r="F1020" s="115" t="s">
        <v>116</v>
      </c>
    </row>
    <row r="1021" spans="1:6" ht="10.5" customHeight="1">
      <c r="A1021" s="79" t="s">
        <v>417</v>
      </c>
      <c r="B1021" s="79"/>
      <c r="C1021" s="79"/>
      <c r="D1021" s="80">
        <v>20000</v>
      </c>
      <c r="E1021" s="80">
        <v>42500</v>
      </c>
      <c r="F1021" s="127" t="s">
        <v>607</v>
      </c>
    </row>
    <row r="1022" spans="1:6" ht="10.5" customHeight="1">
      <c r="A1022" s="146" t="s">
        <v>187</v>
      </c>
      <c r="B1022" s="146"/>
      <c r="C1022" s="146"/>
      <c r="D1022" s="147">
        <v>20000</v>
      </c>
      <c r="E1022" s="147">
        <v>42500</v>
      </c>
      <c r="F1022" s="148" t="s">
        <v>607</v>
      </c>
    </row>
    <row r="1023" spans="1:6" ht="10.5" customHeight="1">
      <c r="A1023" s="149" t="s">
        <v>188</v>
      </c>
      <c r="B1023" s="149"/>
      <c r="C1023" s="149"/>
      <c r="D1023" s="150">
        <v>20000</v>
      </c>
      <c r="E1023" s="150">
        <v>42500</v>
      </c>
      <c r="F1023" s="151" t="s">
        <v>607</v>
      </c>
    </row>
    <row r="1024" spans="1:6" ht="10.5" customHeight="1">
      <c r="A1024" s="54" t="s">
        <v>117</v>
      </c>
      <c r="B1024" s="54" t="s">
        <v>189</v>
      </c>
      <c r="C1024" s="207"/>
      <c r="D1024" s="60">
        <v>20000</v>
      </c>
      <c r="E1024" s="60">
        <v>42500</v>
      </c>
      <c r="F1024" s="121" t="s">
        <v>607</v>
      </c>
    </row>
    <row r="1025" spans="1:6" ht="10.5" customHeight="1">
      <c r="A1025" s="54" t="s">
        <v>184</v>
      </c>
      <c r="B1025" s="54" t="s">
        <v>54</v>
      </c>
      <c r="C1025" s="207"/>
      <c r="D1025" s="60">
        <v>20000</v>
      </c>
      <c r="E1025" s="60">
        <v>42500</v>
      </c>
      <c r="F1025" s="121" t="s">
        <v>607</v>
      </c>
    </row>
    <row r="1026" spans="1:6" ht="10.5" customHeight="1">
      <c r="A1026" s="54" t="s">
        <v>163</v>
      </c>
      <c r="B1026" s="54" t="s">
        <v>6</v>
      </c>
      <c r="C1026" s="207"/>
      <c r="D1026" s="60">
        <v>20000</v>
      </c>
      <c r="E1026" s="60">
        <v>42500</v>
      </c>
      <c r="F1026" s="121" t="s">
        <v>607</v>
      </c>
    </row>
    <row r="1027" spans="1:6" ht="10.5" customHeight="1">
      <c r="A1027" s="140" t="s">
        <v>164</v>
      </c>
      <c r="B1027" s="140" t="s">
        <v>55</v>
      </c>
      <c r="C1027" s="208"/>
      <c r="D1027" s="97">
        <v>0</v>
      </c>
      <c r="E1027" s="97">
        <v>42500</v>
      </c>
      <c r="F1027" s="115" t="s">
        <v>116</v>
      </c>
    </row>
    <row r="1028" spans="1:6" ht="10.5" customHeight="1">
      <c r="A1028" s="79" t="s">
        <v>110</v>
      </c>
      <c r="B1028" s="79"/>
      <c r="C1028" s="79"/>
      <c r="D1028" s="80">
        <v>80000</v>
      </c>
      <c r="E1028" s="80">
        <v>0</v>
      </c>
      <c r="F1028" s="127" t="s">
        <v>116</v>
      </c>
    </row>
    <row r="1029" spans="1:6" ht="10.5" customHeight="1">
      <c r="A1029" s="146" t="s">
        <v>187</v>
      </c>
      <c r="B1029" s="146"/>
      <c r="C1029" s="146"/>
      <c r="D1029" s="147">
        <v>80000</v>
      </c>
      <c r="E1029" s="147">
        <v>0</v>
      </c>
      <c r="F1029" s="148" t="s">
        <v>116</v>
      </c>
    </row>
    <row r="1030" spans="1:6" ht="10.5" customHeight="1">
      <c r="A1030" s="149" t="s">
        <v>188</v>
      </c>
      <c r="B1030" s="149"/>
      <c r="C1030" s="149"/>
      <c r="D1030" s="150">
        <v>80000</v>
      </c>
      <c r="E1030" s="150">
        <v>0</v>
      </c>
      <c r="F1030" s="151" t="s">
        <v>116</v>
      </c>
    </row>
    <row r="1031" spans="1:6" ht="10.5" customHeight="1">
      <c r="A1031" s="54" t="s">
        <v>117</v>
      </c>
      <c r="B1031" s="54" t="s">
        <v>189</v>
      </c>
      <c r="C1031" s="207"/>
      <c r="D1031" s="60">
        <v>80000</v>
      </c>
      <c r="E1031" s="60">
        <v>0</v>
      </c>
      <c r="F1031" s="121" t="s">
        <v>116</v>
      </c>
    </row>
    <row r="1032" spans="1:6" ht="10.5" customHeight="1">
      <c r="A1032" s="54" t="s">
        <v>184</v>
      </c>
      <c r="B1032" s="54" t="s">
        <v>54</v>
      </c>
      <c r="C1032" s="207"/>
      <c r="D1032" s="60">
        <v>80000</v>
      </c>
      <c r="E1032" s="60">
        <v>0</v>
      </c>
      <c r="F1032" s="121" t="s">
        <v>116</v>
      </c>
    </row>
    <row r="1033" spans="1:6" ht="10.5" customHeight="1">
      <c r="A1033" s="54" t="s">
        <v>163</v>
      </c>
      <c r="B1033" s="54" t="s">
        <v>6</v>
      </c>
      <c r="C1033" s="207"/>
      <c r="D1033" s="60">
        <v>80000</v>
      </c>
      <c r="E1033" s="60">
        <v>0</v>
      </c>
      <c r="F1033" s="121" t="s">
        <v>116</v>
      </c>
    </row>
    <row r="1034" spans="1:6" ht="10.5" customHeight="1">
      <c r="A1034" s="79" t="s">
        <v>99</v>
      </c>
      <c r="B1034" s="79"/>
      <c r="C1034" s="79"/>
      <c r="D1034" s="80">
        <v>70000</v>
      </c>
      <c r="E1034" s="80">
        <v>25000</v>
      </c>
      <c r="F1034" s="127" t="s">
        <v>608</v>
      </c>
    </row>
    <row r="1035" spans="1:6" ht="10.5" customHeight="1">
      <c r="A1035" s="146" t="s">
        <v>187</v>
      </c>
      <c r="B1035" s="146"/>
      <c r="C1035" s="146"/>
      <c r="D1035" s="147">
        <v>70000</v>
      </c>
      <c r="E1035" s="147">
        <v>25000</v>
      </c>
      <c r="F1035" s="148" t="s">
        <v>608</v>
      </c>
    </row>
    <row r="1036" spans="1:6" ht="10.5" customHeight="1">
      <c r="A1036" s="149" t="s">
        <v>188</v>
      </c>
      <c r="B1036" s="149"/>
      <c r="C1036" s="149"/>
      <c r="D1036" s="150">
        <v>70000</v>
      </c>
      <c r="E1036" s="150">
        <v>25000</v>
      </c>
      <c r="F1036" s="151" t="s">
        <v>608</v>
      </c>
    </row>
    <row r="1037" spans="1:6" ht="10.5" customHeight="1">
      <c r="A1037" s="54" t="s">
        <v>117</v>
      </c>
      <c r="B1037" s="54" t="s">
        <v>189</v>
      </c>
      <c r="C1037" s="207"/>
      <c r="D1037" s="60">
        <v>70000</v>
      </c>
      <c r="E1037" s="60">
        <v>25000</v>
      </c>
      <c r="F1037" s="121" t="s">
        <v>608</v>
      </c>
    </row>
    <row r="1038" spans="1:6" ht="10.5" customHeight="1">
      <c r="A1038" s="54" t="s">
        <v>184</v>
      </c>
      <c r="B1038" s="54" t="s">
        <v>54</v>
      </c>
      <c r="C1038" s="207"/>
      <c r="D1038" s="60">
        <v>70000</v>
      </c>
      <c r="E1038" s="60">
        <v>25000</v>
      </c>
      <c r="F1038" s="121" t="s">
        <v>608</v>
      </c>
    </row>
    <row r="1039" spans="1:6" ht="10.5" customHeight="1">
      <c r="A1039" s="54" t="s">
        <v>163</v>
      </c>
      <c r="B1039" s="54" t="s">
        <v>6</v>
      </c>
      <c r="C1039" s="207"/>
      <c r="D1039" s="60">
        <v>70000</v>
      </c>
      <c r="E1039" s="60">
        <v>25000</v>
      </c>
      <c r="F1039" s="121" t="s">
        <v>608</v>
      </c>
    </row>
    <row r="1040" spans="1:6" ht="10.5" customHeight="1">
      <c r="A1040" s="140" t="s">
        <v>164</v>
      </c>
      <c r="B1040" s="140" t="s">
        <v>55</v>
      </c>
      <c r="C1040" s="208"/>
      <c r="D1040" s="97">
        <v>0</v>
      </c>
      <c r="E1040" s="97">
        <v>25000</v>
      </c>
      <c r="F1040" s="115" t="s">
        <v>116</v>
      </c>
    </row>
    <row r="1041" spans="1:6" ht="10.5" customHeight="1">
      <c r="A1041" s="77" t="s">
        <v>100</v>
      </c>
      <c r="B1041" s="77"/>
      <c r="C1041" s="77"/>
      <c r="D1041" s="78">
        <v>100000</v>
      </c>
      <c r="E1041" s="78">
        <v>56500</v>
      </c>
      <c r="F1041" s="126" t="s">
        <v>609</v>
      </c>
    </row>
    <row r="1042" spans="1:6" ht="10.5" customHeight="1">
      <c r="A1042" s="79" t="s">
        <v>101</v>
      </c>
      <c r="B1042" s="79"/>
      <c r="C1042" s="79"/>
      <c r="D1042" s="80">
        <v>100000</v>
      </c>
      <c r="E1042" s="80">
        <v>56500</v>
      </c>
      <c r="F1042" s="127" t="s">
        <v>609</v>
      </c>
    </row>
    <row r="1043" spans="1:6" ht="10.5" customHeight="1">
      <c r="A1043" s="146" t="s">
        <v>187</v>
      </c>
      <c r="B1043" s="146"/>
      <c r="C1043" s="146"/>
      <c r="D1043" s="147">
        <v>100000</v>
      </c>
      <c r="E1043" s="147">
        <v>56500</v>
      </c>
      <c r="F1043" s="148" t="s">
        <v>609</v>
      </c>
    </row>
    <row r="1044" spans="1:6" ht="10.5" customHeight="1">
      <c r="A1044" s="149" t="s">
        <v>188</v>
      </c>
      <c r="B1044" s="149"/>
      <c r="C1044" s="149"/>
      <c r="D1044" s="150">
        <v>100000</v>
      </c>
      <c r="E1044" s="150">
        <v>56500</v>
      </c>
      <c r="F1044" s="151" t="s">
        <v>609</v>
      </c>
    </row>
    <row r="1045" spans="1:6" ht="10.5" customHeight="1">
      <c r="A1045" s="54" t="s">
        <v>117</v>
      </c>
      <c r="B1045" s="54" t="s">
        <v>189</v>
      </c>
      <c r="C1045" s="207"/>
      <c r="D1045" s="60">
        <v>100000</v>
      </c>
      <c r="E1045" s="60">
        <v>56500</v>
      </c>
      <c r="F1045" s="121" t="s">
        <v>609</v>
      </c>
    </row>
    <row r="1046" spans="1:6" ht="10.5" customHeight="1">
      <c r="A1046" s="54" t="s">
        <v>186</v>
      </c>
      <c r="B1046" s="54" t="s">
        <v>50</v>
      </c>
      <c r="C1046" s="207"/>
      <c r="D1046" s="60">
        <v>100000</v>
      </c>
      <c r="E1046" s="60">
        <v>56500</v>
      </c>
      <c r="F1046" s="121" t="s">
        <v>609</v>
      </c>
    </row>
    <row r="1047" spans="1:6" ht="10.5" customHeight="1">
      <c r="A1047" s="54" t="s">
        <v>160</v>
      </c>
      <c r="B1047" s="54" t="s">
        <v>51</v>
      </c>
      <c r="C1047" s="207"/>
      <c r="D1047" s="60">
        <v>100000</v>
      </c>
      <c r="E1047" s="60">
        <v>56500</v>
      </c>
      <c r="F1047" s="121" t="s">
        <v>609</v>
      </c>
    </row>
    <row r="1048" spans="1:6" ht="10.5" customHeight="1">
      <c r="A1048" s="140" t="s">
        <v>161</v>
      </c>
      <c r="B1048" s="140" t="s">
        <v>52</v>
      </c>
      <c r="C1048" s="208"/>
      <c r="D1048" s="97">
        <v>0</v>
      </c>
      <c r="E1048" s="97">
        <v>56500</v>
      </c>
      <c r="F1048" s="115" t="s">
        <v>116</v>
      </c>
    </row>
    <row r="1049" spans="1:6" ht="10.5" customHeight="1">
      <c r="A1049" s="123" t="s">
        <v>195</v>
      </c>
      <c r="B1049" s="123"/>
      <c r="C1049" s="123"/>
      <c r="D1049" s="124">
        <v>7206300</v>
      </c>
      <c r="E1049" s="124">
        <v>1278420.33</v>
      </c>
      <c r="F1049" s="125" t="s">
        <v>610</v>
      </c>
    </row>
    <row r="1050" spans="1:6" ht="10.5" customHeight="1">
      <c r="A1050" s="77" t="s">
        <v>102</v>
      </c>
      <c r="B1050" s="77"/>
      <c r="C1050" s="77"/>
      <c r="D1050" s="78">
        <v>1957300</v>
      </c>
      <c r="E1050" s="78">
        <v>847400</v>
      </c>
      <c r="F1050" s="126" t="s">
        <v>611</v>
      </c>
    </row>
    <row r="1051" spans="1:6" ht="10.5" customHeight="1">
      <c r="A1051" s="79" t="s">
        <v>103</v>
      </c>
      <c r="B1051" s="79"/>
      <c r="C1051" s="79"/>
      <c r="D1051" s="80">
        <v>1110000</v>
      </c>
      <c r="E1051" s="80">
        <v>595320</v>
      </c>
      <c r="F1051" s="127" t="s">
        <v>612</v>
      </c>
    </row>
    <row r="1052" spans="1:6" ht="10.5" customHeight="1">
      <c r="A1052" s="146" t="s">
        <v>187</v>
      </c>
      <c r="B1052" s="146"/>
      <c r="C1052" s="146"/>
      <c r="D1052" s="147">
        <v>1090000</v>
      </c>
      <c r="E1052" s="147">
        <v>588340</v>
      </c>
      <c r="F1052" s="148" t="s">
        <v>613</v>
      </c>
    </row>
    <row r="1053" spans="1:6" ht="10.5" customHeight="1">
      <c r="A1053" s="149" t="s">
        <v>188</v>
      </c>
      <c r="B1053" s="149"/>
      <c r="C1053" s="149"/>
      <c r="D1053" s="150">
        <v>1090000</v>
      </c>
      <c r="E1053" s="150">
        <v>588340</v>
      </c>
      <c r="F1053" s="151" t="s">
        <v>613</v>
      </c>
    </row>
    <row r="1054" spans="1:6" ht="10.5" customHeight="1">
      <c r="A1054" s="54" t="s">
        <v>117</v>
      </c>
      <c r="B1054" s="54" t="s">
        <v>189</v>
      </c>
      <c r="C1054" s="207"/>
      <c r="D1054" s="60">
        <v>1090000</v>
      </c>
      <c r="E1054" s="60">
        <v>588340</v>
      </c>
      <c r="F1054" s="121" t="s">
        <v>613</v>
      </c>
    </row>
    <row r="1055" spans="1:6" ht="10.5" customHeight="1">
      <c r="A1055" s="54" t="s">
        <v>181</v>
      </c>
      <c r="B1055" s="54" t="s">
        <v>7</v>
      </c>
      <c r="C1055" s="207"/>
      <c r="D1055" s="60">
        <v>990000</v>
      </c>
      <c r="E1055" s="60">
        <v>505000</v>
      </c>
      <c r="F1055" s="121" t="s">
        <v>614</v>
      </c>
    </row>
    <row r="1056" spans="1:6" ht="10.5" customHeight="1">
      <c r="A1056" s="54" t="s">
        <v>119</v>
      </c>
      <c r="B1056" s="54" t="s">
        <v>8</v>
      </c>
      <c r="C1056" s="207"/>
      <c r="D1056" s="60">
        <v>990000</v>
      </c>
      <c r="E1056" s="60">
        <v>505000</v>
      </c>
      <c r="F1056" s="121" t="s">
        <v>614</v>
      </c>
    </row>
    <row r="1057" spans="1:6" ht="10.5" customHeight="1">
      <c r="A1057" s="140" t="s">
        <v>120</v>
      </c>
      <c r="B1057" s="140" t="s">
        <v>9</v>
      </c>
      <c r="C1057" s="208"/>
      <c r="D1057" s="97">
        <v>0</v>
      </c>
      <c r="E1057" s="97">
        <v>505000</v>
      </c>
      <c r="F1057" s="115" t="s">
        <v>116</v>
      </c>
    </row>
    <row r="1058" spans="1:6" ht="10.5" customHeight="1">
      <c r="A1058" s="54" t="s">
        <v>182</v>
      </c>
      <c r="B1058" s="54" t="s">
        <v>14</v>
      </c>
      <c r="C1058" s="207"/>
      <c r="D1058" s="60">
        <v>100000</v>
      </c>
      <c r="E1058" s="60">
        <v>83340</v>
      </c>
      <c r="F1058" s="121" t="s">
        <v>615</v>
      </c>
    </row>
    <row r="1059" spans="1:6" ht="10.5" customHeight="1">
      <c r="A1059" s="54" t="s">
        <v>131</v>
      </c>
      <c r="B1059" s="54" t="s">
        <v>20</v>
      </c>
      <c r="C1059" s="207"/>
      <c r="D1059" s="60">
        <v>100000</v>
      </c>
      <c r="E1059" s="60">
        <v>83340</v>
      </c>
      <c r="F1059" s="121" t="s">
        <v>615</v>
      </c>
    </row>
    <row r="1060" spans="1:6" ht="10.5" customHeight="1">
      <c r="A1060" s="140" t="s">
        <v>132</v>
      </c>
      <c r="B1060" s="140" t="s">
        <v>21</v>
      </c>
      <c r="C1060" s="208"/>
      <c r="D1060" s="97">
        <v>0</v>
      </c>
      <c r="E1060" s="97">
        <v>16815</v>
      </c>
      <c r="F1060" s="115" t="s">
        <v>116</v>
      </c>
    </row>
    <row r="1061" spans="1:6" ht="10.5" customHeight="1">
      <c r="A1061" s="140" t="s">
        <v>133</v>
      </c>
      <c r="B1061" s="140" t="s">
        <v>22</v>
      </c>
      <c r="C1061" s="208"/>
      <c r="D1061" s="97">
        <v>0</v>
      </c>
      <c r="E1061" s="97">
        <v>66525</v>
      </c>
      <c r="F1061" s="115" t="s">
        <v>116</v>
      </c>
    </row>
    <row r="1062" spans="1:6" ht="10.5" customHeight="1">
      <c r="A1062" s="146" t="s">
        <v>588</v>
      </c>
      <c r="B1062" s="146"/>
      <c r="C1062" s="146"/>
      <c r="D1062" s="147">
        <v>20000</v>
      </c>
      <c r="E1062" s="147">
        <v>6980</v>
      </c>
      <c r="F1062" s="148" t="s">
        <v>593</v>
      </c>
    </row>
    <row r="1063" spans="1:6" ht="10.5" customHeight="1">
      <c r="A1063" s="149" t="s">
        <v>592</v>
      </c>
      <c r="B1063" s="149"/>
      <c r="C1063" s="149"/>
      <c r="D1063" s="150">
        <v>10000</v>
      </c>
      <c r="E1063" s="150">
        <v>3900</v>
      </c>
      <c r="F1063" s="151" t="s">
        <v>616</v>
      </c>
    </row>
    <row r="1064" spans="1:6" ht="10.5" customHeight="1">
      <c r="A1064" s="54" t="s">
        <v>117</v>
      </c>
      <c r="B1064" s="54" t="s">
        <v>189</v>
      </c>
      <c r="C1064" s="207"/>
      <c r="D1064" s="60">
        <v>10000</v>
      </c>
      <c r="E1064" s="60">
        <v>3900</v>
      </c>
      <c r="F1064" s="121" t="s">
        <v>616</v>
      </c>
    </row>
    <row r="1065" spans="1:6" ht="10.5" customHeight="1">
      <c r="A1065" s="54" t="s">
        <v>182</v>
      </c>
      <c r="B1065" s="54" t="s">
        <v>14</v>
      </c>
      <c r="C1065" s="207"/>
      <c r="D1065" s="60">
        <v>10000</v>
      </c>
      <c r="E1065" s="60">
        <v>3900</v>
      </c>
      <c r="F1065" s="121" t="s">
        <v>616</v>
      </c>
    </row>
    <row r="1066" spans="1:6" ht="10.5" customHeight="1">
      <c r="A1066" s="54" t="s">
        <v>131</v>
      </c>
      <c r="B1066" s="54" t="s">
        <v>20</v>
      </c>
      <c r="C1066" s="207"/>
      <c r="D1066" s="60">
        <v>10000</v>
      </c>
      <c r="E1066" s="60">
        <v>3900</v>
      </c>
      <c r="F1066" s="121" t="s">
        <v>616</v>
      </c>
    </row>
    <row r="1067" spans="1:6" ht="10.5" customHeight="1">
      <c r="A1067" s="140" t="s">
        <v>133</v>
      </c>
      <c r="B1067" s="140" t="s">
        <v>22</v>
      </c>
      <c r="C1067" s="208"/>
      <c r="D1067" s="97">
        <v>0</v>
      </c>
      <c r="E1067" s="97">
        <v>3900</v>
      </c>
      <c r="F1067" s="115" t="s">
        <v>116</v>
      </c>
    </row>
    <row r="1068" spans="1:6" ht="10.5" customHeight="1">
      <c r="A1068" s="149" t="s">
        <v>594</v>
      </c>
      <c r="B1068" s="149"/>
      <c r="C1068" s="149"/>
      <c r="D1068" s="150">
        <v>10000</v>
      </c>
      <c r="E1068" s="150">
        <v>3080</v>
      </c>
      <c r="F1068" s="151" t="s">
        <v>617</v>
      </c>
    </row>
    <row r="1069" spans="1:6" ht="10.5" customHeight="1">
      <c r="A1069" s="54" t="s">
        <v>117</v>
      </c>
      <c r="B1069" s="54" t="s">
        <v>189</v>
      </c>
      <c r="C1069" s="207"/>
      <c r="D1069" s="60">
        <v>10000</v>
      </c>
      <c r="E1069" s="60">
        <v>3080</v>
      </c>
      <c r="F1069" s="121" t="s">
        <v>617</v>
      </c>
    </row>
    <row r="1070" spans="1:6" ht="10.5" customHeight="1">
      <c r="A1070" s="54" t="s">
        <v>182</v>
      </c>
      <c r="B1070" s="54" t="s">
        <v>14</v>
      </c>
      <c r="C1070" s="207"/>
      <c r="D1070" s="60">
        <v>10000</v>
      </c>
      <c r="E1070" s="60">
        <v>3080</v>
      </c>
      <c r="F1070" s="121" t="s">
        <v>617</v>
      </c>
    </row>
    <row r="1071" spans="1:6" ht="10.5" customHeight="1">
      <c r="A1071" s="54" t="s">
        <v>131</v>
      </c>
      <c r="B1071" s="54" t="s">
        <v>20</v>
      </c>
      <c r="C1071" s="207"/>
      <c r="D1071" s="60">
        <v>10000</v>
      </c>
      <c r="E1071" s="60">
        <v>3080</v>
      </c>
      <c r="F1071" s="121" t="s">
        <v>617</v>
      </c>
    </row>
    <row r="1072" spans="1:6" ht="10.5" customHeight="1">
      <c r="A1072" s="140" t="s">
        <v>133</v>
      </c>
      <c r="B1072" s="140" t="s">
        <v>22</v>
      </c>
      <c r="C1072" s="208"/>
      <c r="D1072" s="97">
        <v>0</v>
      </c>
      <c r="E1072" s="97">
        <v>3080</v>
      </c>
      <c r="F1072" s="115" t="s">
        <v>116</v>
      </c>
    </row>
    <row r="1073" spans="1:6" ht="10.5" customHeight="1">
      <c r="A1073" s="79" t="s">
        <v>111</v>
      </c>
      <c r="B1073" s="79"/>
      <c r="C1073" s="79"/>
      <c r="D1073" s="80">
        <v>847300</v>
      </c>
      <c r="E1073" s="80">
        <v>252080</v>
      </c>
      <c r="F1073" s="127" t="s">
        <v>618</v>
      </c>
    </row>
    <row r="1074" spans="1:6" ht="10.5" customHeight="1">
      <c r="A1074" s="146" t="s">
        <v>581</v>
      </c>
      <c r="B1074" s="146"/>
      <c r="C1074" s="146"/>
      <c r="D1074" s="147">
        <v>762300</v>
      </c>
      <c r="E1074" s="147">
        <v>192720</v>
      </c>
      <c r="F1074" s="148" t="s">
        <v>619</v>
      </c>
    </row>
    <row r="1075" spans="1:6" ht="10.5" customHeight="1">
      <c r="A1075" s="149" t="s">
        <v>620</v>
      </c>
      <c r="B1075" s="149"/>
      <c r="C1075" s="149"/>
      <c r="D1075" s="150">
        <v>762300</v>
      </c>
      <c r="E1075" s="150">
        <v>192720</v>
      </c>
      <c r="F1075" s="151" t="s">
        <v>619</v>
      </c>
    </row>
    <row r="1076" spans="1:6" ht="10.5" customHeight="1">
      <c r="A1076" s="54" t="s">
        <v>117</v>
      </c>
      <c r="B1076" s="54" t="s">
        <v>189</v>
      </c>
      <c r="C1076" s="207"/>
      <c r="D1076" s="60">
        <v>750000</v>
      </c>
      <c r="E1076" s="60">
        <v>192720</v>
      </c>
      <c r="F1076" s="121" t="s">
        <v>621</v>
      </c>
    </row>
    <row r="1077" spans="1:6" ht="10.5" customHeight="1">
      <c r="A1077" s="54" t="s">
        <v>181</v>
      </c>
      <c r="B1077" s="54" t="s">
        <v>7</v>
      </c>
      <c r="C1077" s="207"/>
      <c r="D1077" s="60">
        <v>448000</v>
      </c>
      <c r="E1077" s="60">
        <v>120754</v>
      </c>
      <c r="F1077" s="121" t="s">
        <v>622</v>
      </c>
    </row>
    <row r="1078" spans="1:6" ht="10.5" customHeight="1">
      <c r="A1078" s="54" t="s">
        <v>119</v>
      </c>
      <c r="B1078" s="54" t="s">
        <v>8</v>
      </c>
      <c r="C1078" s="207"/>
      <c r="D1078" s="60">
        <v>180000</v>
      </c>
      <c r="E1078" s="60">
        <v>7005</v>
      </c>
      <c r="F1078" s="121" t="s">
        <v>623</v>
      </c>
    </row>
    <row r="1079" spans="1:6" ht="10.5" customHeight="1">
      <c r="A1079" s="140" t="s">
        <v>120</v>
      </c>
      <c r="B1079" s="140" t="s">
        <v>9</v>
      </c>
      <c r="C1079" s="208"/>
      <c r="D1079" s="97">
        <v>0</v>
      </c>
      <c r="E1079" s="97">
        <v>7005</v>
      </c>
      <c r="F1079" s="115" t="s">
        <v>116</v>
      </c>
    </row>
    <row r="1080" spans="1:6" ht="10.5" customHeight="1">
      <c r="A1080" s="54" t="s">
        <v>121</v>
      </c>
      <c r="B1080" s="54" t="s">
        <v>10</v>
      </c>
      <c r="C1080" s="207"/>
      <c r="D1080" s="60">
        <v>53000</v>
      </c>
      <c r="E1080" s="60">
        <v>28700</v>
      </c>
      <c r="F1080" s="121" t="s">
        <v>624</v>
      </c>
    </row>
    <row r="1081" spans="1:6" ht="10.5" customHeight="1">
      <c r="A1081" s="140" t="s">
        <v>122</v>
      </c>
      <c r="B1081" s="140" t="s">
        <v>10</v>
      </c>
      <c r="C1081" s="208"/>
      <c r="D1081" s="97">
        <v>0</v>
      </c>
      <c r="E1081" s="97">
        <v>28700</v>
      </c>
      <c r="F1081" s="115" t="s">
        <v>116</v>
      </c>
    </row>
    <row r="1082" spans="1:6" ht="10.5" customHeight="1">
      <c r="A1082" s="54" t="s">
        <v>123</v>
      </c>
      <c r="B1082" s="54" t="s">
        <v>11</v>
      </c>
      <c r="C1082" s="207"/>
      <c r="D1082" s="60">
        <v>215000</v>
      </c>
      <c r="E1082" s="60">
        <v>85049</v>
      </c>
      <c r="F1082" s="121" t="s">
        <v>625</v>
      </c>
    </row>
    <row r="1083" spans="1:6" ht="10.5" customHeight="1">
      <c r="A1083" s="140" t="s">
        <v>124</v>
      </c>
      <c r="B1083" s="140" t="s">
        <v>12</v>
      </c>
      <c r="C1083" s="208"/>
      <c r="D1083" s="97">
        <v>0</v>
      </c>
      <c r="E1083" s="97">
        <v>83670</v>
      </c>
      <c r="F1083" s="115" t="s">
        <v>116</v>
      </c>
    </row>
    <row r="1084" spans="1:6" ht="10.5" customHeight="1">
      <c r="A1084" s="140" t="s">
        <v>125</v>
      </c>
      <c r="B1084" s="140" t="s">
        <v>13</v>
      </c>
      <c r="C1084" s="208"/>
      <c r="D1084" s="97">
        <v>0</v>
      </c>
      <c r="E1084" s="97">
        <v>1379</v>
      </c>
      <c r="F1084" s="115" t="s">
        <v>116</v>
      </c>
    </row>
    <row r="1085" spans="1:6" ht="10.5" customHeight="1">
      <c r="A1085" s="54" t="s">
        <v>182</v>
      </c>
      <c r="B1085" s="54" t="s">
        <v>14</v>
      </c>
      <c r="C1085" s="207"/>
      <c r="D1085" s="60">
        <v>297000</v>
      </c>
      <c r="E1085" s="60">
        <v>70128</v>
      </c>
      <c r="F1085" s="121" t="s">
        <v>626</v>
      </c>
    </row>
    <row r="1086" spans="1:6" ht="10.5" customHeight="1">
      <c r="A1086" s="54" t="s">
        <v>126</v>
      </c>
      <c r="B1086" s="54" t="s">
        <v>15</v>
      </c>
      <c r="C1086" s="207"/>
      <c r="D1086" s="60">
        <v>30000</v>
      </c>
      <c r="E1086" s="60">
        <v>5286</v>
      </c>
      <c r="F1086" s="121" t="s">
        <v>627</v>
      </c>
    </row>
    <row r="1087" spans="1:6" ht="10.5" customHeight="1">
      <c r="A1087" s="140" t="s">
        <v>129</v>
      </c>
      <c r="B1087" s="140" t="s">
        <v>18</v>
      </c>
      <c r="C1087" s="208"/>
      <c r="D1087" s="97">
        <v>0</v>
      </c>
      <c r="E1087" s="97">
        <v>945</v>
      </c>
      <c r="F1087" s="115" t="s">
        <v>116</v>
      </c>
    </row>
    <row r="1088" spans="1:6" ht="10.5" customHeight="1">
      <c r="A1088" s="140" t="s">
        <v>130</v>
      </c>
      <c r="B1088" s="140" t="s">
        <v>19</v>
      </c>
      <c r="C1088" s="208"/>
      <c r="D1088" s="97">
        <v>0</v>
      </c>
      <c r="E1088" s="97">
        <v>4341</v>
      </c>
      <c r="F1088" s="115" t="s">
        <v>116</v>
      </c>
    </row>
    <row r="1089" spans="1:6" ht="10.5" customHeight="1">
      <c r="A1089" s="54" t="s">
        <v>131</v>
      </c>
      <c r="B1089" s="54" t="s">
        <v>20</v>
      </c>
      <c r="C1089" s="207"/>
      <c r="D1089" s="60">
        <v>200000</v>
      </c>
      <c r="E1089" s="60">
        <v>48600</v>
      </c>
      <c r="F1089" s="121" t="s">
        <v>628</v>
      </c>
    </row>
    <row r="1090" spans="1:6" ht="10.5" customHeight="1">
      <c r="A1090" s="140" t="s">
        <v>132</v>
      </c>
      <c r="B1090" s="140" t="s">
        <v>21</v>
      </c>
      <c r="C1090" s="208"/>
      <c r="D1090" s="97">
        <v>0</v>
      </c>
      <c r="E1090" s="97">
        <v>21002</v>
      </c>
      <c r="F1090" s="115" t="s">
        <v>116</v>
      </c>
    </row>
    <row r="1091" spans="1:6" ht="10.5" customHeight="1">
      <c r="A1091" s="140" t="s">
        <v>134</v>
      </c>
      <c r="B1091" s="140" t="s">
        <v>23</v>
      </c>
      <c r="C1091" s="208"/>
      <c r="D1091" s="97">
        <v>0</v>
      </c>
      <c r="E1091" s="97">
        <v>19083</v>
      </c>
      <c r="F1091" s="115" t="s">
        <v>116</v>
      </c>
    </row>
    <row r="1092" spans="1:6" ht="10.5" customHeight="1">
      <c r="A1092" s="140" t="s">
        <v>135</v>
      </c>
      <c r="B1092" s="140" t="s">
        <v>24</v>
      </c>
      <c r="C1092" s="208"/>
      <c r="D1092" s="97">
        <v>0</v>
      </c>
      <c r="E1092" s="97">
        <v>2089</v>
      </c>
      <c r="F1092" s="115" t="s">
        <v>116</v>
      </c>
    </row>
    <row r="1093" spans="1:6" ht="10.5" customHeight="1">
      <c r="A1093" s="140" t="s">
        <v>136</v>
      </c>
      <c r="B1093" s="140" t="s">
        <v>25</v>
      </c>
      <c r="C1093" s="208"/>
      <c r="D1093" s="97">
        <v>0</v>
      </c>
      <c r="E1093" s="97">
        <v>3973</v>
      </c>
      <c r="F1093" s="115" t="s">
        <v>116</v>
      </c>
    </row>
    <row r="1094" spans="1:6" ht="10.5" customHeight="1">
      <c r="A1094" s="140" t="s">
        <v>137</v>
      </c>
      <c r="B1094" s="140" t="s">
        <v>26</v>
      </c>
      <c r="C1094" s="208"/>
      <c r="D1094" s="97">
        <v>0</v>
      </c>
      <c r="E1094" s="97">
        <v>2453</v>
      </c>
      <c r="F1094" s="115" t="s">
        <v>116</v>
      </c>
    </row>
    <row r="1095" spans="1:6" ht="10.5" customHeight="1">
      <c r="A1095" s="54" t="s">
        <v>138</v>
      </c>
      <c r="B1095" s="54" t="s">
        <v>27</v>
      </c>
      <c r="C1095" s="207"/>
      <c r="D1095" s="60">
        <v>45000</v>
      </c>
      <c r="E1095" s="60">
        <v>14580</v>
      </c>
      <c r="F1095" s="121" t="s">
        <v>629</v>
      </c>
    </row>
    <row r="1096" spans="1:6" ht="10.5" customHeight="1">
      <c r="A1096" s="140" t="s">
        <v>139</v>
      </c>
      <c r="B1096" s="140" t="s">
        <v>28</v>
      </c>
      <c r="C1096" s="208"/>
      <c r="D1096" s="97">
        <v>0</v>
      </c>
      <c r="E1096" s="97">
        <v>3692</v>
      </c>
      <c r="F1096" s="115" t="s">
        <v>116</v>
      </c>
    </row>
    <row r="1097" spans="1:6" ht="10.5" customHeight="1">
      <c r="A1097" s="140" t="s">
        <v>142</v>
      </c>
      <c r="B1097" s="140" t="s">
        <v>31</v>
      </c>
      <c r="C1097" s="208"/>
      <c r="D1097" s="97">
        <v>0</v>
      </c>
      <c r="E1097" s="97">
        <v>3877</v>
      </c>
      <c r="F1097" s="115" t="s">
        <v>116</v>
      </c>
    </row>
    <row r="1098" spans="1:6" ht="10.5" customHeight="1">
      <c r="A1098" s="140" t="s">
        <v>144</v>
      </c>
      <c r="B1098" s="140" t="s">
        <v>32</v>
      </c>
      <c r="C1098" s="208"/>
      <c r="D1098" s="97">
        <v>0</v>
      </c>
      <c r="E1098" s="97">
        <v>4077</v>
      </c>
      <c r="F1098" s="115" t="s">
        <v>116</v>
      </c>
    </row>
    <row r="1099" spans="1:6" ht="10.5" customHeight="1">
      <c r="A1099" s="140" t="s">
        <v>146</v>
      </c>
      <c r="B1099" s="140" t="s">
        <v>34</v>
      </c>
      <c r="C1099" s="208"/>
      <c r="D1099" s="97">
        <v>0</v>
      </c>
      <c r="E1099" s="97">
        <v>1500</v>
      </c>
      <c r="F1099" s="115" t="s">
        <v>116</v>
      </c>
    </row>
    <row r="1100" spans="1:6" ht="10.5" customHeight="1">
      <c r="A1100" s="140" t="s">
        <v>147</v>
      </c>
      <c r="B1100" s="140" t="s">
        <v>35</v>
      </c>
      <c r="C1100" s="208"/>
      <c r="D1100" s="97">
        <v>0</v>
      </c>
      <c r="E1100" s="97">
        <v>1434</v>
      </c>
      <c r="F1100" s="115" t="s">
        <v>116</v>
      </c>
    </row>
    <row r="1101" spans="1:6" ht="10.5" customHeight="1">
      <c r="A1101" s="54" t="s">
        <v>148</v>
      </c>
      <c r="B1101" s="54" t="s">
        <v>36</v>
      </c>
      <c r="C1101" s="207"/>
      <c r="D1101" s="60">
        <v>10000</v>
      </c>
      <c r="E1101" s="60">
        <v>0</v>
      </c>
      <c r="F1101" s="121" t="s">
        <v>116</v>
      </c>
    </row>
    <row r="1102" spans="1:6" ht="10.5" customHeight="1">
      <c r="A1102" s="54" t="s">
        <v>150</v>
      </c>
      <c r="B1102" s="54" t="s">
        <v>37</v>
      </c>
      <c r="C1102" s="207"/>
      <c r="D1102" s="60">
        <v>12000</v>
      </c>
      <c r="E1102" s="60">
        <v>1662</v>
      </c>
      <c r="F1102" s="121" t="s">
        <v>630</v>
      </c>
    </row>
    <row r="1103" spans="1:6" ht="10.5" customHeight="1">
      <c r="A1103" s="140" t="s">
        <v>204</v>
      </c>
      <c r="B1103" s="140" t="s">
        <v>38</v>
      </c>
      <c r="C1103" s="208"/>
      <c r="D1103" s="97">
        <v>0</v>
      </c>
      <c r="E1103" s="97">
        <v>893</v>
      </c>
      <c r="F1103" s="115" t="s">
        <v>116</v>
      </c>
    </row>
    <row r="1104" spans="1:6" ht="10.5" customHeight="1">
      <c r="A1104" s="140" t="s">
        <v>205</v>
      </c>
      <c r="B1104" s="140" t="s">
        <v>39</v>
      </c>
      <c r="C1104" s="208"/>
      <c r="D1104" s="97">
        <v>0</v>
      </c>
      <c r="E1104" s="97">
        <v>179</v>
      </c>
      <c r="F1104" s="115" t="s">
        <v>116</v>
      </c>
    </row>
    <row r="1105" spans="1:6" ht="10.5" customHeight="1">
      <c r="A1105" s="140" t="s">
        <v>206</v>
      </c>
      <c r="B1105" s="140" t="s">
        <v>37</v>
      </c>
      <c r="C1105" s="208"/>
      <c r="D1105" s="97">
        <v>0</v>
      </c>
      <c r="E1105" s="97">
        <v>590</v>
      </c>
      <c r="F1105" s="115" t="s">
        <v>116</v>
      </c>
    </row>
    <row r="1106" spans="1:6" ht="10.5" customHeight="1">
      <c r="A1106" s="54" t="s">
        <v>183</v>
      </c>
      <c r="B1106" s="54" t="s">
        <v>40</v>
      </c>
      <c r="C1106" s="207"/>
      <c r="D1106" s="60">
        <v>5000</v>
      </c>
      <c r="E1106" s="60">
        <v>1838</v>
      </c>
      <c r="F1106" s="121" t="s">
        <v>631</v>
      </c>
    </row>
    <row r="1107" spans="1:6" ht="10.5" customHeight="1">
      <c r="A1107" s="54" t="s">
        <v>153</v>
      </c>
      <c r="B1107" s="54" t="s">
        <v>43</v>
      </c>
      <c r="C1107" s="207"/>
      <c r="D1107" s="60">
        <v>5000</v>
      </c>
      <c r="E1107" s="60">
        <v>1838</v>
      </c>
      <c r="F1107" s="121" t="s">
        <v>631</v>
      </c>
    </row>
    <row r="1108" spans="1:6" ht="10.5" customHeight="1">
      <c r="A1108" s="140" t="s">
        <v>155</v>
      </c>
      <c r="B1108" s="140" t="s">
        <v>45</v>
      </c>
      <c r="C1108" s="208"/>
      <c r="D1108" s="97">
        <v>0</v>
      </c>
      <c r="E1108" s="97">
        <v>1838</v>
      </c>
      <c r="F1108" s="115" t="s">
        <v>116</v>
      </c>
    </row>
    <row r="1109" spans="1:6" ht="10.5" customHeight="1">
      <c r="A1109" s="54" t="s">
        <v>167</v>
      </c>
      <c r="B1109" s="54" t="s">
        <v>56</v>
      </c>
      <c r="C1109" s="207"/>
      <c r="D1109" s="60">
        <v>12300</v>
      </c>
      <c r="E1109" s="60">
        <v>0</v>
      </c>
      <c r="F1109" s="121" t="s">
        <v>116</v>
      </c>
    </row>
    <row r="1110" spans="1:6" ht="10.5" customHeight="1">
      <c r="A1110" s="54" t="s">
        <v>185</v>
      </c>
      <c r="B1110" s="54" t="s">
        <v>57</v>
      </c>
      <c r="C1110" s="207"/>
      <c r="D1110" s="60">
        <v>12300</v>
      </c>
      <c r="E1110" s="60">
        <v>0</v>
      </c>
      <c r="F1110" s="121" t="s">
        <v>116</v>
      </c>
    </row>
    <row r="1111" spans="1:6" ht="10.5" customHeight="1">
      <c r="A1111" s="54" t="s">
        <v>171</v>
      </c>
      <c r="B1111" s="54" t="s">
        <v>61</v>
      </c>
      <c r="C1111" s="207"/>
      <c r="D1111" s="60">
        <v>12300</v>
      </c>
      <c r="E1111" s="60">
        <v>0</v>
      </c>
      <c r="F1111" s="121" t="s">
        <v>116</v>
      </c>
    </row>
    <row r="1112" spans="1:6" ht="10.5" customHeight="1">
      <c r="A1112" s="146" t="s">
        <v>588</v>
      </c>
      <c r="B1112" s="146"/>
      <c r="C1112" s="146"/>
      <c r="D1112" s="147">
        <v>80000</v>
      </c>
      <c r="E1112" s="147">
        <v>59360</v>
      </c>
      <c r="F1112" s="148" t="s">
        <v>632</v>
      </c>
    </row>
    <row r="1113" spans="1:6" ht="10.5" customHeight="1">
      <c r="A1113" s="149" t="s">
        <v>633</v>
      </c>
      <c r="B1113" s="149"/>
      <c r="C1113" s="149"/>
      <c r="D1113" s="150">
        <v>80000</v>
      </c>
      <c r="E1113" s="150">
        <v>59360</v>
      </c>
      <c r="F1113" s="151" t="s">
        <v>632</v>
      </c>
    </row>
    <row r="1114" spans="1:6" ht="10.5" customHeight="1">
      <c r="A1114" s="54" t="s">
        <v>117</v>
      </c>
      <c r="B1114" s="54" t="s">
        <v>189</v>
      </c>
      <c r="C1114" s="207"/>
      <c r="D1114" s="60">
        <v>60000</v>
      </c>
      <c r="E1114" s="60">
        <v>38642</v>
      </c>
      <c r="F1114" s="121" t="s">
        <v>634</v>
      </c>
    </row>
    <row r="1115" spans="1:6" ht="10.5" customHeight="1">
      <c r="A1115" s="54" t="s">
        <v>182</v>
      </c>
      <c r="B1115" s="54" t="s">
        <v>14</v>
      </c>
      <c r="C1115" s="207"/>
      <c r="D1115" s="60">
        <v>60000</v>
      </c>
      <c r="E1115" s="60">
        <v>38642</v>
      </c>
      <c r="F1115" s="121" t="s">
        <v>634</v>
      </c>
    </row>
    <row r="1116" spans="1:6" ht="10.5" customHeight="1">
      <c r="A1116" s="54" t="s">
        <v>126</v>
      </c>
      <c r="B1116" s="54" t="s">
        <v>15</v>
      </c>
      <c r="C1116" s="207"/>
      <c r="D1116" s="60">
        <v>20000</v>
      </c>
      <c r="E1116" s="60">
        <v>15338</v>
      </c>
      <c r="F1116" s="121" t="s">
        <v>635</v>
      </c>
    </row>
    <row r="1117" spans="1:6" ht="10.5" customHeight="1">
      <c r="A1117" s="140" t="s">
        <v>128</v>
      </c>
      <c r="B1117" s="140" t="s">
        <v>17</v>
      </c>
      <c r="C1117" s="208"/>
      <c r="D1117" s="97">
        <v>0</v>
      </c>
      <c r="E1117" s="97">
        <v>15338</v>
      </c>
      <c r="F1117" s="115" t="s">
        <v>116</v>
      </c>
    </row>
    <row r="1118" spans="1:6" ht="10.5" customHeight="1">
      <c r="A1118" s="54" t="s">
        <v>138</v>
      </c>
      <c r="B1118" s="54" t="s">
        <v>27</v>
      </c>
      <c r="C1118" s="207"/>
      <c r="D1118" s="60">
        <v>40000</v>
      </c>
      <c r="E1118" s="60">
        <v>23304</v>
      </c>
      <c r="F1118" s="121" t="s">
        <v>636</v>
      </c>
    </row>
    <row r="1119" spans="1:6" ht="10.5" customHeight="1">
      <c r="A1119" s="140" t="s">
        <v>140</v>
      </c>
      <c r="B1119" s="140" t="s">
        <v>29</v>
      </c>
      <c r="C1119" s="208"/>
      <c r="D1119" s="97">
        <v>0</v>
      </c>
      <c r="E1119" s="97">
        <v>7479</v>
      </c>
      <c r="F1119" s="115" t="s">
        <v>116</v>
      </c>
    </row>
    <row r="1120" spans="1:6" ht="10.5" customHeight="1">
      <c r="A1120" s="140" t="s">
        <v>145</v>
      </c>
      <c r="B1120" s="140" t="s">
        <v>33</v>
      </c>
      <c r="C1120" s="208"/>
      <c r="D1120" s="97">
        <v>0</v>
      </c>
      <c r="E1120" s="97">
        <v>15300</v>
      </c>
      <c r="F1120" s="115" t="s">
        <v>116</v>
      </c>
    </row>
    <row r="1121" spans="1:6" ht="10.5" customHeight="1">
      <c r="A1121" s="140" t="s">
        <v>146</v>
      </c>
      <c r="B1121" s="140" t="s">
        <v>34</v>
      </c>
      <c r="C1121" s="208"/>
      <c r="D1121" s="97">
        <v>0</v>
      </c>
      <c r="E1121" s="97">
        <v>525</v>
      </c>
      <c r="F1121" s="115" t="s">
        <v>116</v>
      </c>
    </row>
    <row r="1122" spans="1:6" ht="10.5" customHeight="1">
      <c r="A1122" s="54" t="s">
        <v>167</v>
      </c>
      <c r="B1122" s="54" t="s">
        <v>56</v>
      </c>
      <c r="C1122" s="207"/>
      <c r="D1122" s="60">
        <v>20000</v>
      </c>
      <c r="E1122" s="60">
        <v>20718</v>
      </c>
      <c r="F1122" s="121" t="s">
        <v>637</v>
      </c>
    </row>
    <row r="1123" spans="1:6" ht="10.5" customHeight="1">
      <c r="A1123" s="54" t="s">
        <v>185</v>
      </c>
      <c r="B1123" s="54" t="s">
        <v>57</v>
      </c>
      <c r="C1123" s="207"/>
      <c r="D1123" s="60">
        <v>20000</v>
      </c>
      <c r="E1123" s="60">
        <v>20718</v>
      </c>
      <c r="F1123" s="121" t="s">
        <v>637</v>
      </c>
    </row>
    <row r="1124" spans="1:6" ht="10.5" customHeight="1">
      <c r="A1124" s="54" t="s">
        <v>171</v>
      </c>
      <c r="B1124" s="54" t="s">
        <v>61</v>
      </c>
      <c r="C1124" s="207"/>
      <c r="D1124" s="60">
        <v>20000</v>
      </c>
      <c r="E1124" s="60">
        <v>20718</v>
      </c>
      <c r="F1124" s="121" t="s">
        <v>637</v>
      </c>
    </row>
    <row r="1125" spans="1:6" ht="10.5" customHeight="1">
      <c r="A1125" s="140" t="s">
        <v>173</v>
      </c>
      <c r="B1125" s="140" t="s">
        <v>63</v>
      </c>
      <c r="C1125" s="208"/>
      <c r="D1125" s="97">
        <v>0</v>
      </c>
      <c r="E1125" s="97">
        <v>20718</v>
      </c>
      <c r="F1125" s="115" t="s">
        <v>116</v>
      </c>
    </row>
    <row r="1126" spans="1:6" ht="10.5" customHeight="1">
      <c r="A1126" s="146" t="s">
        <v>590</v>
      </c>
      <c r="B1126" s="146"/>
      <c r="C1126" s="146"/>
      <c r="D1126" s="147">
        <v>5000</v>
      </c>
      <c r="E1126" s="147">
        <v>0</v>
      </c>
      <c r="F1126" s="148" t="s">
        <v>116</v>
      </c>
    </row>
    <row r="1127" spans="1:6" ht="10.5" customHeight="1">
      <c r="A1127" s="149" t="s">
        <v>638</v>
      </c>
      <c r="B1127" s="149"/>
      <c r="C1127" s="149"/>
      <c r="D1127" s="150">
        <v>5000</v>
      </c>
      <c r="E1127" s="150">
        <v>0</v>
      </c>
      <c r="F1127" s="151" t="s">
        <v>116</v>
      </c>
    </row>
    <row r="1128" spans="1:6" ht="10.5" customHeight="1">
      <c r="A1128" s="54" t="s">
        <v>117</v>
      </c>
      <c r="B1128" s="54" t="s">
        <v>189</v>
      </c>
      <c r="C1128" s="207"/>
      <c r="D1128" s="60">
        <v>5000</v>
      </c>
      <c r="E1128" s="60">
        <v>0</v>
      </c>
      <c r="F1128" s="121" t="s">
        <v>116</v>
      </c>
    </row>
    <row r="1129" spans="1:6" ht="10.5" customHeight="1">
      <c r="A1129" s="54" t="s">
        <v>182</v>
      </c>
      <c r="B1129" s="54" t="s">
        <v>14</v>
      </c>
      <c r="C1129" s="207"/>
      <c r="D1129" s="60">
        <v>5000</v>
      </c>
      <c r="E1129" s="60">
        <v>0</v>
      </c>
      <c r="F1129" s="121" t="s">
        <v>116</v>
      </c>
    </row>
    <row r="1130" spans="1:6" ht="10.5" customHeight="1">
      <c r="A1130" s="54" t="s">
        <v>131</v>
      </c>
      <c r="B1130" s="54" t="s">
        <v>20</v>
      </c>
      <c r="C1130" s="207"/>
      <c r="D1130" s="60">
        <v>5000</v>
      </c>
      <c r="E1130" s="60">
        <v>0</v>
      </c>
      <c r="F1130" s="121" t="s">
        <v>116</v>
      </c>
    </row>
    <row r="1131" spans="1:6" ht="10.5" customHeight="1">
      <c r="A1131" s="77" t="s">
        <v>207</v>
      </c>
      <c r="B1131" s="77"/>
      <c r="C1131" s="77"/>
      <c r="D1131" s="78">
        <v>4400000</v>
      </c>
      <c r="E1131" s="78">
        <v>44490</v>
      </c>
      <c r="F1131" s="126" t="s">
        <v>639</v>
      </c>
    </row>
    <row r="1132" spans="1:6" ht="10.5" customHeight="1">
      <c r="A1132" s="79" t="s">
        <v>208</v>
      </c>
      <c r="B1132" s="79"/>
      <c r="C1132" s="79"/>
      <c r="D1132" s="80">
        <v>4400000</v>
      </c>
      <c r="E1132" s="80">
        <v>44490</v>
      </c>
      <c r="F1132" s="127" t="s">
        <v>639</v>
      </c>
    </row>
    <row r="1133" spans="1:6" ht="10.5" customHeight="1">
      <c r="A1133" s="146" t="s">
        <v>187</v>
      </c>
      <c r="B1133" s="146"/>
      <c r="C1133" s="146"/>
      <c r="D1133" s="147">
        <v>400000</v>
      </c>
      <c r="E1133" s="147">
        <v>44490</v>
      </c>
      <c r="F1133" s="148" t="s">
        <v>640</v>
      </c>
    </row>
    <row r="1134" spans="1:6" ht="10.5" customHeight="1">
      <c r="A1134" s="149" t="s">
        <v>188</v>
      </c>
      <c r="B1134" s="149"/>
      <c r="C1134" s="149"/>
      <c r="D1134" s="150">
        <v>400000</v>
      </c>
      <c r="E1134" s="150">
        <v>44490</v>
      </c>
      <c r="F1134" s="151" t="s">
        <v>640</v>
      </c>
    </row>
    <row r="1135" spans="1:6" ht="10.5" customHeight="1">
      <c r="A1135" s="54" t="s">
        <v>167</v>
      </c>
      <c r="B1135" s="54" t="s">
        <v>56</v>
      </c>
      <c r="C1135" s="207"/>
      <c r="D1135" s="60">
        <v>400000</v>
      </c>
      <c r="E1135" s="60">
        <v>44490</v>
      </c>
      <c r="F1135" s="121" t="s">
        <v>640</v>
      </c>
    </row>
    <row r="1136" spans="1:6" ht="10.5" customHeight="1">
      <c r="A1136" s="54" t="s">
        <v>185</v>
      </c>
      <c r="B1136" s="54" t="s">
        <v>57</v>
      </c>
      <c r="C1136" s="207"/>
      <c r="D1136" s="60">
        <v>400000</v>
      </c>
      <c r="E1136" s="60">
        <v>44490</v>
      </c>
      <c r="F1136" s="121" t="s">
        <v>640</v>
      </c>
    </row>
    <row r="1137" spans="1:6" ht="10.5" customHeight="1">
      <c r="A1137" s="54" t="s">
        <v>168</v>
      </c>
      <c r="B1137" s="54" t="s">
        <v>58</v>
      </c>
      <c r="C1137" s="207"/>
      <c r="D1137" s="60">
        <v>400000</v>
      </c>
      <c r="E1137" s="60">
        <v>44490</v>
      </c>
      <c r="F1137" s="121" t="s">
        <v>640</v>
      </c>
    </row>
    <row r="1138" spans="1:6" ht="10.5" customHeight="1">
      <c r="A1138" s="140" t="s">
        <v>169</v>
      </c>
      <c r="B1138" s="140" t="s">
        <v>59</v>
      </c>
      <c r="C1138" s="208"/>
      <c r="D1138" s="97">
        <v>0</v>
      </c>
      <c r="E1138" s="97">
        <v>44490</v>
      </c>
      <c r="F1138" s="115" t="s">
        <v>116</v>
      </c>
    </row>
    <row r="1139" spans="1:6" ht="10.5" customHeight="1">
      <c r="A1139" s="146" t="s">
        <v>588</v>
      </c>
      <c r="B1139" s="146"/>
      <c r="C1139" s="146"/>
      <c r="D1139" s="147">
        <v>4000000</v>
      </c>
      <c r="E1139" s="147">
        <v>0</v>
      </c>
      <c r="F1139" s="148" t="s">
        <v>116</v>
      </c>
    </row>
    <row r="1140" spans="1:6" ht="10.5" customHeight="1">
      <c r="A1140" s="149" t="s">
        <v>589</v>
      </c>
      <c r="B1140" s="149"/>
      <c r="C1140" s="149"/>
      <c r="D1140" s="150">
        <v>4000000</v>
      </c>
      <c r="E1140" s="150">
        <v>0</v>
      </c>
      <c r="F1140" s="151" t="s">
        <v>116</v>
      </c>
    </row>
    <row r="1141" spans="1:6" ht="10.5" customHeight="1">
      <c r="A1141" s="54" t="s">
        <v>167</v>
      </c>
      <c r="B1141" s="54" t="s">
        <v>56</v>
      </c>
      <c r="C1141" s="207"/>
      <c r="D1141" s="60">
        <v>4000000</v>
      </c>
      <c r="E1141" s="60">
        <v>0</v>
      </c>
      <c r="F1141" s="121" t="s">
        <v>116</v>
      </c>
    </row>
    <row r="1142" spans="1:6" ht="10.5" customHeight="1">
      <c r="A1142" s="54" t="s">
        <v>185</v>
      </c>
      <c r="B1142" s="54" t="s">
        <v>57</v>
      </c>
      <c r="C1142" s="207"/>
      <c r="D1142" s="60">
        <v>4000000</v>
      </c>
      <c r="E1142" s="60">
        <v>0</v>
      </c>
      <c r="F1142" s="121" t="s">
        <v>116</v>
      </c>
    </row>
    <row r="1143" spans="1:6" ht="10.5" customHeight="1">
      <c r="A1143" s="54" t="s">
        <v>168</v>
      </c>
      <c r="B1143" s="54" t="s">
        <v>58</v>
      </c>
      <c r="C1143" s="207"/>
      <c r="D1143" s="60">
        <v>4000000</v>
      </c>
      <c r="E1143" s="60">
        <v>0</v>
      </c>
      <c r="F1143" s="121" t="s">
        <v>116</v>
      </c>
    </row>
    <row r="1144" spans="1:6" ht="10.5" customHeight="1">
      <c r="A1144" s="77" t="s">
        <v>104</v>
      </c>
      <c r="B1144" s="77"/>
      <c r="C1144" s="77"/>
      <c r="D1144" s="78">
        <v>717700</v>
      </c>
      <c r="E1144" s="78">
        <v>338431</v>
      </c>
      <c r="F1144" s="126" t="s">
        <v>641</v>
      </c>
    </row>
    <row r="1145" spans="1:6" ht="10.5" customHeight="1">
      <c r="A1145" s="79" t="s">
        <v>105</v>
      </c>
      <c r="B1145" s="79"/>
      <c r="C1145" s="79"/>
      <c r="D1145" s="80">
        <v>600000</v>
      </c>
      <c r="E1145" s="80">
        <v>300000</v>
      </c>
      <c r="F1145" s="127" t="s">
        <v>404</v>
      </c>
    </row>
    <row r="1146" spans="1:6" ht="10.5" customHeight="1">
      <c r="A1146" s="146" t="s">
        <v>187</v>
      </c>
      <c r="B1146" s="146"/>
      <c r="C1146" s="146"/>
      <c r="D1146" s="147">
        <v>600000</v>
      </c>
      <c r="E1146" s="147">
        <v>300000</v>
      </c>
      <c r="F1146" s="148" t="s">
        <v>404</v>
      </c>
    </row>
    <row r="1147" spans="1:6" ht="10.5" customHeight="1">
      <c r="A1147" s="149" t="s">
        <v>188</v>
      </c>
      <c r="B1147" s="149"/>
      <c r="C1147" s="149"/>
      <c r="D1147" s="150">
        <v>600000</v>
      </c>
      <c r="E1147" s="150">
        <v>300000</v>
      </c>
      <c r="F1147" s="151" t="s">
        <v>404</v>
      </c>
    </row>
    <row r="1148" spans="1:6" ht="10.5" customHeight="1">
      <c r="A1148" s="54" t="s">
        <v>117</v>
      </c>
      <c r="B1148" s="54" t="s">
        <v>189</v>
      </c>
      <c r="C1148" s="207"/>
      <c r="D1148" s="60">
        <v>553000</v>
      </c>
      <c r="E1148" s="60">
        <v>281358</v>
      </c>
      <c r="F1148" s="121" t="s">
        <v>642</v>
      </c>
    </row>
    <row r="1149" spans="1:6" ht="10.5" customHeight="1">
      <c r="A1149" s="54" t="s">
        <v>181</v>
      </c>
      <c r="B1149" s="54" t="s">
        <v>7</v>
      </c>
      <c r="C1149" s="207"/>
      <c r="D1149" s="60">
        <v>467000</v>
      </c>
      <c r="E1149" s="60">
        <v>215885</v>
      </c>
      <c r="F1149" s="121" t="s">
        <v>643</v>
      </c>
    </row>
    <row r="1150" spans="1:6" ht="10.5" customHeight="1">
      <c r="A1150" s="54" t="s">
        <v>119</v>
      </c>
      <c r="B1150" s="54" t="s">
        <v>8</v>
      </c>
      <c r="C1150" s="207"/>
      <c r="D1150" s="60">
        <v>390000</v>
      </c>
      <c r="E1150" s="60">
        <v>184434</v>
      </c>
      <c r="F1150" s="121" t="s">
        <v>644</v>
      </c>
    </row>
    <row r="1151" spans="1:6" ht="10.5" customHeight="1">
      <c r="A1151" s="140" t="s">
        <v>120</v>
      </c>
      <c r="B1151" s="140" t="s">
        <v>9</v>
      </c>
      <c r="C1151" s="208"/>
      <c r="D1151" s="97">
        <v>0</v>
      </c>
      <c r="E1151" s="97">
        <v>184434</v>
      </c>
      <c r="F1151" s="115" t="s">
        <v>116</v>
      </c>
    </row>
    <row r="1152" spans="1:6" ht="10.5" customHeight="1">
      <c r="A1152" s="54" t="s">
        <v>121</v>
      </c>
      <c r="B1152" s="54" t="s">
        <v>10</v>
      </c>
      <c r="C1152" s="207"/>
      <c r="D1152" s="60">
        <v>10000</v>
      </c>
      <c r="E1152" s="60">
        <v>2800</v>
      </c>
      <c r="F1152" s="121" t="s">
        <v>418</v>
      </c>
    </row>
    <row r="1153" spans="1:6" ht="10.5" customHeight="1">
      <c r="A1153" s="140" t="s">
        <v>122</v>
      </c>
      <c r="B1153" s="140" t="s">
        <v>10</v>
      </c>
      <c r="C1153" s="208"/>
      <c r="D1153" s="97">
        <v>0</v>
      </c>
      <c r="E1153" s="97">
        <v>2800</v>
      </c>
      <c r="F1153" s="115" t="s">
        <v>116</v>
      </c>
    </row>
    <row r="1154" spans="1:6" ht="10.5" customHeight="1">
      <c r="A1154" s="54" t="s">
        <v>123</v>
      </c>
      <c r="B1154" s="54" t="s">
        <v>11</v>
      </c>
      <c r="C1154" s="207"/>
      <c r="D1154" s="60">
        <v>67000</v>
      </c>
      <c r="E1154" s="60">
        <v>28651</v>
      </c>
      <c r="F1154" s="121" t="s">
        <v>645</v>
      </c>
    </row>
    <row r="1155" spans="1:6" ht="10.5" customHeight="1">
      <c r="A1155" s="140" t="s">
        <v>124</v>
      </c>
      <c r="B1155" s="140" t="s">
        <v>12</v>
      </c>
      <c r="C1155" s="208"/>
      <c r="D1155" s="97">
        <v>0</v>
      </c>
      <c r="E1155" s="97">
        <v>28219</v>
      </c>
      <c r="F1155" s="115" t="s">
        <v>116</v>
      </c>
    </row>
    <row r="1156" spans="1:6" ht="10.5" customHeight="1">
      <c r="A1156" s="140" t="s">
        <v>125</v>
      </c>
      <c r="B1156" s="140" t="s">
        <v>13</v>
      </c>
      <c r="C1156" s="208"/>
      <c r="D1156" s="97">
        <v>0</v>
      </c>
      <c r="E1156" s="97">
        <v>432</v>
      </c>
      <c r="F1156" s="115" t="s">
        <v>116</v>
      </c>
    </row>
    <row r="1157" spans="1:6" ht="10.5" customHeight="1">
      <c r="A1157" s="54" t="s">
        <v>182</v>
      </c>
      <c r="B1157" s="54" t="s">
        <v>14</v>
      </c>
      <c r="C1157" s="207"/>
      <c r="D1157" s="60">
        <v>79400</v>
      </c>
      <c r="E1157" s="60">
        <v>62358</v>
      </c>
      <c r="F1157" s="121" t="s">
        <v>646</v>
      </c>
    </row>
    <row r="1158" spans="1:6" ht="10.5" customHeight="1">
      <c r="A1158" s="54" t="s">
        <v>126</v>
      </c>
      <c r="B1158" s="54" t="s">
        <v>15</v>
      </c>
      <c r="C1158" s="207"/>
      <c r="D1158" s="60">
        <v>4000</v>
      </c>
      <c r="E1158" s="60">
        <v>1377</v>
      </c>
      <c r="F1158" s="121" t="s">
        <v>647</v>
      </c>
    </row>
    <row r="1159" spans="1:6" ht="10.5" customHeight="1">
      <c r="A1159" s="140" t="s">
        <v>127</v>
      </c>
      <c r="B1159" s="140" t="s">
        <v>16</v>
      </c>
      <c r="C1159" s="208"/>
      <c r="D1159" s="97">
        <v>0</v>
      </c>
      <c r="E1159" s="97">
        <v>340</v>
      </c>
      <c r="F1159" s="115" t="s">
        <v>116</v>
      </c>
    </row>
    <row r="1160" spans="1:6" ht="10.5" customHeight="1">
      <c r="A1160" s="140" t="s">
        <v>129</v>
      </c>
      <c r="B1160" s="140" t="s">
        <v>18</v>
      </c>
      <c r="C1160" s="208"/>
      <c r="D1160" s="97">
        <v>0</v>
      </c>
      <c r="E1160" s="97">
        <v>765</v>
      </c>
      <c r="F1160" s="115" t="s">
        <v>116</v>
      </c>
    </row>
    <row r="1161" spans="1:6" ht="10.5" customHeight="1">
      <c r="A1161" s="140" t="s">
        <v>130</v>
      </c>
      <c r="B1161" s="140" t="s">
        <v>19</v>
      </c>
      <c r="C1161" s="208"/>
      <c r="D1161" s="97">
        <v>0</v>
      </c>
      <c r="E1161" s="97">
        <v>272</v>
      </c>
      <c r="F1161" s="115" t="s">
        <v>116</v>
      </c>
    </row>
    <row r="1162" spans="1:6" ht="10.5" customHeight="1">
      <c r="A1162" s="54" t="s">
        <v>131</v>
      </c>
      <c r="B1162" s="54" t="s">
        <v>20</v>
      </c>
      <c r="C1162" s="207"/>
      <c r="D1162" s="60">
        <v>40000</v>
      </c>
      <c r="E1162" s="60">
        <v>28249</v>
      </c>
      <c r="F1162" s="121" t="s">
        <v>648</v>
      </c>
    </row>
    <row r="1163" spans="1:6" ht="10.5" customHeight="1">
      <c r="A1163" s="140" t="s">
        <v>132</v>
      </c>
      <c r="B1163" s="140" t="s">
        <v>21</v>
      </c>
      <c r="C1163" s="208"/>
      <c r="D1163" s="97">
        <v>0</v>
      </c>
      <c r="E1163" s="97">
        <v>11468</v>
      </c>
      <c r="F1163" s="115" t="s">
        <v>116</v>
      </c>
    </row>
    <row r="1164" spans="1:6" ht="10.5" customHeight="1">
      <c r="A1164" s="140" t="s">
        <v>133</v>
      </c>
      <c r="B1164" s="140" t="s">
        <v>22</v>
      </c>
      <c r="C1164" s="208"/>
      <c r="D1164" s="97">
        <v>0</v>
      </c>
      <c r="E1164" s="97">
        <v>890</v>
      </c>
      <c r="F1164" s="115" t="s">
        <v>116</v>
      </c>
    </row>
    <row r="1165" spans="1:6" ht="10.5" customHeight="1">
      <c r="A1165" s="140" t="s">
        <v>134</v>
      </c>
      <c r="B1165" s="140" t="s">
        <v>23</v>
      </c>
      <c r="C1165" s="208"/>
      <c r="D1165" s="97">
        <v>0</v>
      </c>
      <c r="E1165" s="97">
        <v>15891</v>
      </c>
      <c r="F1165" s="115" t="s">
        <v>116</v>
      </c>
    </row>
    <row r="1166" spans="1:6" ht="10.5" customHeight="1">
      <c r="A1166" s="54" t="s">
        <v>138</v>
      </c>
      <c r="B1166" s="54" t="s">
        <v>27</v>
      </c>
      <c r="C1166" s="207"/>
      <c r="D1166" s="60">
        <v>20000</v>
      </c>
      <c r="E1166" s="60">
        <v>22106</v>
      </c>
      <c r="F1166" s="121" t="s">
        <v>649</v>
      </c>
    </row>
    <row r="1167" spans="1:6" ht="10.5" customHeight="1">
      <c r="A1167" s="140" t="s">
        <v>139</v>
      </c>
      <c r="B1167" s="140" t="s">
        <v>28</v>
      </c>
      <c r="C1167" s="208"/>
      <c r="D1167" s="97">
        <v>0</v>
      </c>
      <c r="E1167" s="97">
        <v>3468</v>
      </c>
      <c r="F1167" s="115" t="s">
        <v>116</v>
      </c>
    </row>
    <row r="1168" spans="1:6" ht="10.5" customHeight="1">
      <c r="A1168" s="140" t="s">
        <v>140</v>
      </c>
      <c r="B1168" s="140" t="s">
        <v>29</v>
      </c>
      <c r="C1168" s="208"/>
      <c r="D1168" s="97">
        <v>0</v>
      </c>
      <c r="E1168" s="97">
        <v>6409</v>
      </c>
      <c r="F1168" s="115" t="s">
        <v>116</v>
      </c>
    </row>
    <row r="1169" spans="1:6" ht="10.5" customHeight="1">
      <c r="A1169" s="140" t="s">
        <v>141</v>
      </c>
      <c r="B1169" s="140" t="s">
        <v>30</v>
      </c>
      <c r="C1169" s="208"/>
      <c r="D1169" s="97">
        <v>0</v>
      </c>
      <c r="E1169" s="97">
        <v>0</v>
      </c>
      <c r="F1169" s="115" t="s">
        <v>116</v>
      </c>
    </row>
    <row r="1170" spans="1:6" ht="10.5" customHeight="1">
      <c r="A1170" s="140" t="s">
        <v>142</v>
      </c>
      <c r="B1170" s="140" t="s">
        <v>31</v>
      </c>
      <c r="C1170" s="208"/>
      <c r="D1170" s="97">
        <v>0</v>
      </c>
      <c r="E1170" s="97">
        <v>1397</v>
      </c>
      <c r="F1170" s="115" t="s">
        <v>116</v>
      </c>
    </row>
    <row r="1171" spans="1:6" ht="10.5" customHeight="1">
      <c r="A1171" s="140" t="s">
        <v>145</v>
      </c>
      <c r="B1171" s="140" t="s">
        <v>33</v>
      </c>
      <c r="C1171" s="208"/>
      <c r="D1171" s="97">
        <v>0</v>
      </c>
      <c r="E1171" s="97">
        <v>3860</v>
      </c>
      <c r="F1171" s="115" t="s">
        <v>116</v>
      </c>
    </row>
    <row r="1172" spans="1:6" ht="10.5" customHeight="1">
      <c r="A1172" s="140" t="s">
        <v>146</v>
      </c>
      <c r="B1172" s="140" t="s">
        <v>34</v>
      </c>
      <c r="C1172" s="208"/>
      <c r="D1172" s="97">
        <v>0</v>
      </c>
      <c r="E1172" s="97">
        <v>634</v>
      </c>
      <c r="F1172" s="115" t="s">
        <v>116</v>
      </c>
    </row>
    <row r="1173" spans="1:6" ht="10.5" customHeight="1">
      <c r="A1173" s="140" t="s">
        <v>147</v>
      </c>
      <c r="B1173" s="140" t="s">
        <v>35</v>
      </c>
      <c r="C1173" s="208"/>
      <c r="D1173" s="97">
        <v>0</v>
      </c>
      <c r="E1173" s="97">
        <v>6338</v>
      </c>
      <c r="F1173" s="115" t="s">
        <v>116</v>
      </c>
    </row>
    <row r="1174" spans="1:6" ht="10.5" customHeight="1">
      <c r="A1174" s="54" t="s">
        <v>150</v>
      </c>
      <c r="B1174" s="54" t="s">
        <v>37</v>
      </c>
      <c r="C1174" s="207"/>
      <c r="D1174" s="60">
        <v>15400</v>
      </c>
      <c r="E1174" s="60">
        <v>10626</v>
      </c>
      <c r="F1174" s="121" t="s">
        <v>650</v>
      </c>
    </row>
    <row r="1175" spans="1:6" ht="10.5" customHeight="1">
      <c r="A1175" s="140" t="s">
        <v>204</v>
      </c>
      <c r="B1175" s="140" t="s">
        <v>38</v>
      </c>
      <c r="C1175" s="208"/>
      <c r="D1175" s="97">
        <v>0</v>
      </c>
      <c r="E1175" s="97">
        <v>6071</v>
      </c>
      <c r="F1175" s="115" t="s">
        <v>116</v>
      </c>
    </row>
    <row r="1176" spans="1:6" ht="10.5" customHeight="1">
      <c r="A1176" s="140" t="s">
        <v>205</v>
      </c>
      <c r="B1176" s="140" t="s">
        <v>39</v>
      </c>
      <c r="C1176" s="208"/>
      <c r="D1176" s="97">
        <v>0</v>
      </c>
      <c r="E1176" s="97">
        <v>2755</v>
      </c>
      <c r="F1176" s="115" t="s">
        <v>116</v>
      </c>
    </row>
    <row r="1177" spans="1:6" ht="10.5" customHeight="1">
      <c r="A1177" s="140" t="s">
        <v>401</v>
      </c>
      <c r="B1177" s="140" t="s">
        <v>402</v>
      </c>
      <c r="C1177" s="208"/>
      <c r="D1177" s="97">
        <v>0</v>
      </c>
      <c r="E1177" s="97">
        <v>550</v>
      </c>
      <c r="F1177" s="115" t="s">
        <v>116</v>
      </c>
    </row>
    <row r="1178" spans="1:6" ht="10.5" customHeight="1">
      <c r="A1178" s="140" t="s">
        <v>206</v>
      </c>
      <c r="B1178" s="140" t="s">
        <v>37</v>
      </c>
      <c r="C1178" s="208"/>
      <c r="D1178" s="97">
        <v>0</v>
      </c>
      <c r="E1178" s="97">
        <v>1250</v>
      </c>
      <c r="F1178" s="115" t="s">
        <v>116</v>
      </c>
    </row>
    <row r="1179" spans="1:6" ht="10.5" customHeight="1">
      <c r="A1179" s="54" t="s">
        <v>183</v>
      </c>
      <c r="B1179" s="54" t="s">
        <v>40</v>
      </c>
      <c r="C1179" s="207"/>
      <c r="D1179" s="60">
        <v>6600</v>
      </c>
      <c r="E1179" s="60">
        <v>3115</v>
      </c>
      <c r="F1179" s="121" t="s">
        <v>651</v>
      </c>
    </row>
    <row r="1180" spans="1:6" ht="10.5" customHeight="1">
      <c r="A1180" s="54" t="s">
        <v>153</v>
      </c>
      <c r="B1180" s="54" t="s">
        <v>43</v>
      </c>
      <c r="C1180" s="207"/>
      <c r="D1180" s="60">
        <v>6600</v>
      </c>
      <c r="E1180" s="60">
        <v>3115</v>
      </c>
      <c r="F1180" s="121" t="s">
        <v>651</v>
      </c>
    </row>
    <row r="1181" spans="1:6" ht="10.5" customHeight="1">
      <c r="A1181" s="140" t="s">
        <v>154</v>
      </c>
      <c r="B1181" s="140" t="s">
        <v>44</v>
      </c>
      <c r="C1181" s="208"/>
      <c r="D1181" s="97">
        <v>0</v>
      </c>
      <c r="E1181" s="97">
        <v>3115</v>
      </c>
      <c r="F1181" s="115" t="s">
        <v>116</v>
      </c>
    </row>
    <row r="1182" spans="1:6" ht="10.5" customHeight="1">
      <c r="A1182" s="140" t="s">
        <v>155</v>
      </c>
      <c r="B1182" s="140" t="s">
        <v>45</v>
      </c>
      <c r="C1182" s="208"/>
      <c r="D1182" s="97">
        <v>0</v>
      </c>
      <c r="E1182" s="97">
        <v>0</v>
      </c>
      <c r="F1182" s="115" t="s">
        <v>116</v>
      </c>
    </row>
    <row r="1183" spans="1:6" ht="10.5" customHeight="1">
      <c r="A1183" s="54" t="s">
        <v>167</v>
      </c>
      <c r="B1183" s="54" t="s">
        <v>56</v>
      </c>
      <c r="C1183" s="207"/>
      <c r="D1183" s="60">
        <v>47000</v>
      </c>
      <c r="E1183" s="60">
        <v>18642</v>
      </c>
      <c r="F1183" s="121" t="s">
        <v>652</v>
      </c>
    </row>
    <row r="1184" spans="1:6" ht="10.5" customHeight="1">
      <c r="A1184" s="54" t="s">
        <v>185</v>
      </c>
      <c r="B1184" s="54" t="s">
        <v>57</v>
      </c>
      <c r="C1184" s="207"/>
      <c r="D1184" s="60">
        <v>47000</v>
      </c>
      <c r="E1184" s="60">
        <v>18642</v>
      </c>
      <c r="F1184" s="121" t="s">
        <v>652</v>
      </c>
    </row>
    <row r="1185" spans="1:6" ht="10.5" customHeight="1">
      <c r="A1185" s="54" t="s">
        <v>171</v>
      </c>
      <c r="B1185" s="54" t="s">
        <v>61</v>
      </c>
      <c r="C1185" s="207"/>
      <c r="D1185" s="60">
        <v>2000</v>
      </c>
      <c r="E1185" s="60">
        <v>3097</v>
      </c>
      <c r="F1185" s="121" t="s">
        <v>653</v>
      </c>
    </row>
    <row r="1186" spans="1:6" ht="10.5" customHeight="1">
      <c r="A1186" s="140" t="s">
        <v>172</v>
      </c>
      <c r="B1186" s="140" t="s">
        <v>62</v>
      </c>
      <c r="C1186" s="208"/>
      <c r="D1186" s="97">
        <v>0</v>
      </c>
      <c r="E1186" s="97">
        <v>3097</v>
      </c>
      <c r="F1186" s="115" t="s">
        <v>116</v>
      </c>
    </row>
    <row r="1187" spans="1:6" ht="10.5" customHeight="1">
      <c r="A1187" s="54" t="s">
        <v>174</v>
      </c>
      <c r="B1187" s="54" t="s">
        <v>64</v>
      </c>
      <c r="C1187" s="207"/>
      <c r="D1187" s="60">
        <v>45000</v>
      </c>
      <c r="E1187" s="60">
        <v>15545</v>
      </c>
      <c r="F1187" s="121" t="s">
        <v>654</v>
      </c>
    </row>
    <row r="1188" spans="1:6" ht="10.5" customHeight="1">
      <c r="A1188" s="140" t="s">
        <v>175</v>
      </c>
      <c r="B1188" s="140" t="s">
        <v>65</v>
      </c>
      <c r="C1188" s="208"/>
      <c r="D1188" s="97">
        <v>0</v>
      </c>
      <c r="E1188" s="97">
        <v>15545</v>
      </c>
      <c r="F1188" s="115" t="s">
        <v>116</v>
      </c>
    </row>
    <row r="1189" spans="1:6" ht="10.5" customHeight="1">
      <c r="A1189" s="79" t="s">
        <v>112</v>
      </c>
      <c r="B1189" s="79"/>
      <c r="C1189" s="79"/>
      <c r="D1189" s="80">
        <v>117700</v>
      </c>
      <c r="E1189" s="80">
        <v>38431</v>
      </c>
      <c r="F1189" s="127" t="s">
        <v>655</v>
      </c>
    </row>
    <row r="1190" spans="1:6" ht="10.5" customHeight="1">
      <c r="A1190" s="146" t="s">
        <v>581</v>
      </c>
      <c r="B1190" s="146"/>
      <c r="C1190" s="146"/>
      <c r="D1190" s="147">
        <v>62700</v>
      </c>
      <c r="E1190" s="147">
        <v>5431</v>
      </c>
      <c r="F1190" s="148" t="s">
        <v>656</v>
      </c>
    </row>
    <row r="1191" spans="1:6" ht="10.5" customHeight="1">
      <c r="A1191" s="149" t="s">
        <v>657</v>
      </c>
      <c r="B1191" s="149"/>
      <c r="C1191" s="149"/>
      <c r="D1191" s="150">
        <v>62700</v>
      </c>
      <c r="E1191" s="150">
        <v>5431</v>
      </c>
      <c r="F1191" s="151" t="s">
        <v>656</v>
      </c>
    </row>
    <row r="1192" spans="1:6" ht="10.5" customHeight="1">
      <c r="A1192" s="54" t="s">
        <v>117</v>
      </c>
      <c r="B1192" s="54" t="s">
        <v>189</v>
      </c>
      <c r="C1192" s="207"/>
      <c r="D1192" s="60">
        <v>62700</v>
      </c>
      <c r="E1192" s="60">
        <v>0</v>
      </c>
      <c r="F1192" s="121" t="s">
        <v>116</v>
      </c>
    </row>
    <row r="1193" spans="1:6" ht="10.5" customHeight="1">
      <c r="A1193" s="54" t="s">
        <v>181</v>
      </c>
      <c r="B1193" s="54" t="s">
        <v>7</v>
      </c>
      <c r="C1193" s="207"/>
      <c r="D1193" s="60">
        <v>20000</v>
      </c>
      <c r="E1193" s="60">
        <v>0</v>
      </c>
      <c r="F1193" s="121" t="s">
        <v>116</v>
      </c>
    </row>
    <row r="1194" spans="1:6" ht="10.5" customHeight="1">
      <c r="A1194" s="54" t="s">
        <v>121</v>
      </c>
      <c r="B1194" s="54" t="s">
        <v>10</v>
      </c>
      <c r="C1194" s="207"/>
      <c r="D1194" s="60">
        <v>20000</v>
      </c>
      <c r="E1194" s="60">
        <v>0</v>
      </c>
      <c r="F1194" s="121" t="s">
        <v>116</v>
      </c>
    </row>
    <row r="1195" spans="1:6" ht="10.5" customHeight="1">
      <c r="A1195" s="54" t="s">
        <v>182</v>
      </c>
      <c r="B1195" s="54" t="s">
        <v>14</v>
      </c>
      <c r="C1195" s="207"/>
      <c r="D1195" s="60">
        <v>42700</v>
      </c>
      <c r="E1195" s="60">
        <v>0</v>
      </c>
      <c r="F1195" s="121" t="s">
        <v>116</v>
      </c>
    </row>
    <row r="1196" spans="1:6" ht="10.5" customHeight="1">
      <c r="A1196" s="54" t="s">
        <v>131</v>
      </c>
      <c r="B1196" s="54" t="s">
        <v>20</v>
      </c>
      <c r="C1196" s="207"/>
      <c r="D1196" s="60">
        <v>20000</v>
      </c>
      <c r="E1196" s="60">
        <v>0</v>
      </c>
      <c r="F1196" s="121" t="s">
        <v>116</v>
      </c>
    </row>
    <row r="1197" spans="1:6" ht="10.5" customHeight="1">
      <c r="A1197" s="54" t="s">
        <v>138</v>
      </c>
      <c r="B1197" s="54" t="s">
        <v>27</v>
      </c>
      <c r="C1197" s="207"/>
      <c r="D1197" s="60">
        <v>20700</v>
      </c>
      <c r="E1197" s="60">
        <v>0</v>
      </c>
      <c r="F1197" s="121" t="s">
        <v>116</v>
      </c>
    </row>
    <row r="1198" spans="1:6" ht="10.5" customHeight="1">
      <c r="A1198" s="54" t="s">
        <v>150</v>
      </c>
      <c r="B1198" s="54" t="s">
        <v>37</v>
      </c>
      <c r="C1198" s="207"/>
      <c r="D1198" s="60">
        <v>2000</v>
      </c>
      <c r="E1198" s="60">
        <v>0</v>
      </c>
      <c r="F1198" s="121" t="s">
        <v>116</v>
      </c>
    </row>
    <row r="1199" spans="1:6" ht="10.5" customHeight="1">
      <c r="A1199" s="54" t="s">
        <v>167</v>
      </c>
      <c r="B1199" s="54" t="s">
        <v>56</v>
      </c>
      <c r="C1199" s="207"/>
      <c r="D1199" s="60">
        <v>0</v>
      </c>
      <c r="E1199" s="60">
        <v>5431</v>
      </c>
      <c r="F1199" s="121" t="s">
        <v>116</v>
      </c>
    </row>
    <row r="1200" spans="1:6" ht="10.5" customHeight="1">
      <c r="A1200" s="54" t="s">
        <v>185</v>
      </c>
      <c r="B1200" s="54" t="s">
        <v>57</v>
      </c>
      <c r="C1200" s="207"/>
      <c r="D1200" s="60">
        <v>0</v>
      </c>
      <c r="E1200" s="60">
        <v>5431</v>
      </c>
      <c r="F1200" s="121" t="s">
        <v>116</v>
      </c>
    </row>
    <row r="1201" spans="1:6" ht="10.5" customHeight="1">
      <c r="A1201" s="54" t="s">
        <v>174</v>
      </c>
      <c r="B1201" s="54" t="s">
        <v>64</v>
      </c>
      <c r="C1201" s="207"/>
      <c r="D1201" s="60">
        <v>0</v>
      </c>
      <c r="E1201" s="60">
        <v>521</v>
      </c>
      <c r="F1201" s="121" t="s">
        <v>116</v>
      </c>
    </row>
    <row r="1202" spans="1:6" ht="10.5" customHeight="1">
      <c r="A1202" s="140" t="s">
        <v>175</v>
      </c>
      <c r="B1202" s="140" t="s">
        <v>65</v>
      </c>
      <c r="C1202" s="208"/>
      <c r="D1202" s="97">
        <v>0</v>
      </c>
      <c r="E1202" s="97">
        <v>521</v>
      </c>
      <c r="F1202" s="115" t="s">
        <v>116</v>
      </c>
    </row>
    <row r="1203" spans="1:6" ht="10.5" customHeight="1">
      <c r="A1203" s="54" t="s">
        <v>176</v>
      </c>
      <c r="B1203" s="54" t="s">
        <v>66</v>
      </c>
      <c r="C1203" s="207"/>
      <c r="D1203" s="60">
        <v>0</v>
      </c>
      <c r="E1203" s="60">
        <v>4910</v>
      </c>
      <c r="F1203" s="121" t="s">
        <v>116</v>
      </c>
    </row>
    <row r="1204" spans="1:6" ht="10.5" customHeight="1">
      <c r="A1204" s="140" t="s">
        <v>407</v>
      </c>
      <c r="B1204" s="140" t="s">
        <v>408</v>
      </c>
      <c r="C1204" s="208"/>
      <c r="D1204" s="97">
        <v>0</v>
      </c>
      <c r="E1204" s="97">
        <v>4375</v>
      </c>
      <c r="F1204" s="115" t="s">
        <v>116</v>
      </c>
    </row>
    <row r="1205" spans="1:6" ht="10.5" customHeight="1">
      <c r="A1205" s="140" t="s">
        <v>409</v>
      </c>
      <c r="B1205" s="140" t="s">
        <v>410</v>
      </c>
      <c r="C1205" s="208"/>
      <c r="D1205" s="97">
        <v>0</v>
      </c>
      <c r="E1205" s="97">
        <v>535</v>
      </c>
      <c r="F1205" s="115" t="s">
        <v>116</v>
      </c>
    </row>
    <row r="1206" spans="1:6" ht="10.5" customHeight="1">
      <c r="A1206" s="146" t="s">
        <v>588</v>
      </c>
      <c r="B1206" s="146"/>
      <c r="C1206" s="146"/>
      <c r="D1206" s="147">
        <v>55000</v>
      </c>
      <c r="E1206" s="147">
        <v>32000</v>
      </c>
      <c r="F1206" s="148" t="s">
        <v>658</v>
      </c>
    </row>
    <row r="1207" spans="1:6" ht="10.5" customHeight="1">
      <c r="A1207" s="149" t="s">
        <v>633</v>
      </c>
      <c r="B1207" s="149"/>
      <c r="C1207" s="149"/>
      <c r="D1207" s="150">
        <v>55000</v>
      </c>
      <c r="E1207" s="150">
        <v>32000</v>
      </c>
      <c r="F1207" s="151" t="s">
        <v>658</v>
      </c>
    </row>
    <row r="1208" spans="1:6" ht="10.5" customHeight="1">
      <c r="A1208" s="54" t="s">
        <v>167</v>
      </c>
      <c r="B1208" s="54" t="s">
        <v>56</v>
      </c>
      <c r="C1208" s="207"/>
      <c r="D1208" s="60">
        <v>55000</v>
      </c>
      <c r="E1208" s="60">
        <v>32000</v>
      </c>
      <c r="F1208" s="121" t="s">
        <v>658</v>
      </c>
    </row>
    <row r="1209" spans="1:6" ht="10.5" customHeight="1">
      <c r="A1209" s="54" t="s">
        <v>185</v>
      </c>
      <c r="B1209" s="54" t="s">
        <v>57</v>
      </c>
      <c r="C1209" s="207"/>
      <c r="D1209" s="60">
        <v>55000</v>
      </c>
      <c r="E1209" s="60">
        <v>32000</v>
      </c>
      <c r="F1209" s="121" t="s">
        <v>658</v>
      </c>
    </row>
    <row r="1210" spans="1:6" ht="10.5" customHeight="1">
      <c r="A1210" s="54" t="s">
        <v>174</v>
      </c>
      <c r="B1210" s="54" t="s">
        <v>64</v>
      </c>
      <c r="C1210" s="207"/>
      <c r="D1210" s="60">
        <v>55000</v>
      </c>
      <c r="E1210" s="60">
        <v>32000</v>
      </c>
      <c r="F1210" s="121" t="s">
        <v>658</v>
      </c>
    </row>
    <row r="1211" spans="1:6" ht="10.5" customHeight="1">
      <c r="A1211" s="140" t="s">
        <v>175</v>
      </c>
      <c r="B1211" s="140" t="s">
        <v>65</v>
      </c>
      <c r="C1211" s="208"/>
      <c r="D1211" s="97">
        <v>0</v>
      </c>
      <c r="E1211" s="97">
        <v>32000</v>
      </c>
      <c r="F1211" s="115" t="s">
        <v>116</v>
      </c>
    </row>
    <row r="1212" spans="1:6" ht="10.5" customHeight="1">
      <c r="A1212" s="146" t="s">
        <v>590</v>
      </c>
      <c r="B1212" s="146"/>
      <c r="C1212" s="146"/>
      <c r="D1212" s="147">
        <v>0</v>
      </c>
      <c r="E1212" s="147">
        <v>1000</v>
      </c>
      <c r="F1212" s="148" t="s">
        <v>116</v>
      </c>
    </row>
    <row r="1213" spans="1:6" ht="10.5" customHeight="1">
      <c r="A1213" s="149" t="s">
        <v>659</v>
      </c>
      <c r="B1213" s="149"/>
      <c r="C1213" s="149"/>
      <c r="D1213" s="150">
        <v>0</v>
      </c>
      <c r="E1213" s="150">
        <v>1000</v>
      </c>
      <c r="F1213" s="151" t="s">
        <v>116</v>
      </c>
    </row>
    <row r="1214" spans="1:6" ht="10.5" customHeight="1">
      <c r="A1214" s="54" t="s">
        <v>167</v>
      </c>
      <c r="B1214" s="54" t="s">
        <v>56</v>
      </c>
      <c r="C1214" s="207"/>
      <c r="D1214" s="60">
        <v>0</v>
      </c>
      <c r="E1214" s="60">
        <v>1000</v>
      </c>
      <c r="F1214" s="121" t="s">
        <v>116</v>
      </c>
    </row>
    <row r="1215" spans="1:6" ht="10.5" customHeight="1">
      <c r="A1215" s="54" t="s">
        <v>185</v>
      </c>
      <c r="B1215" s="54" t="s">
        <v>57</v>
      </c>
      <c r="C1215" s="207"/>
      <c r="D1215" s="60">
        <v>0</v>
      </c>
      <c r="E1215" s="60">
        <v>1000</v>
      </c>
      <c r="F1215" s="121" t="s">
        <v>116</v>
      </c>
    </row>
    <row r="1216" spans="1:6" ht="10.5" customHeight="1">
      <c r="A1216" s="54" t="s">
        <v>171</v>
      </c>
      <c r="B1216" s="54" t="s">
        <v>61</v>
      </c>
      <c r="C1216" s="207"/>
      <c r="D1216" s="60">
        <v>0</v>
      </c>
      <c r="E1216" s="60">
        <v>1000</v>
      </c>
      <c r="F1216" s="121" t="s">
        <v>116</v>
      </c>
    </row>
    <row r="1217" spans="1:6" ht="10.5" customHeight="1">
      <c r="A1217" s="140" t="s">
        <v>172</v>
      </c>
      <c r="B1217" s="140" t="s">
        <v>62</v>
      </c>
      <c r="C1217" s="208"/>
      <c r="D1217" s="97">
        <v>0</v>
      </c>
      <c r="E1217" s="97">
        <v>1000</v>
      </c>
      <c r="F1217" s="115" t="s">
        <v>116</v>
      </c>
    </row>
    <row r="1218" spans="1:6" ht="10.5" customHeight="1">
      <c r="A1218" s="77" t="s">
        <v>106</v>
      </c>
      <c r="B1218" s="77"/>
      <c r="C1218" s="77"/>
      <c r="D1218" s="78">
        <v>131300</v>
      </c>
      <c r="E1218" s="78">
        <v>48099.33</v>
      </c>
      <c r="F1218" s="126" t="s">
        <v>660</v>
      </c>
    </row>
    <row r="1219" spans="1:6" ht="10.5" customHeight="1">
      <c r="A1219" s="79" t="s">
        <v>105</v>
      </c>
      <c r="B1219" s="79"/>
      <c r="C1219" s="79"/>
      <c r="D1219" s="80">
        <v>131100</v>
      </c>
      <c r="E1219" s="80">
        <v>48077.33</v>
      </c>
      <c r="F1219" s="127" t="s">
        <v>661</v>
      </c>
    </row>
    <row r="1220" spans="1:6" ht="10.5" customHeight="1">
      <c r="A1220" s="146" t="s">
        <v>187</v>
      </c>
      <c r="B1220" s="146"/>
      <c r="C1220" s="146"/>
      <c r="D1220" s="147">
        <v>131100</v>
      </c>
      <c r="E1220" s="147">
        <v>48077.33</v>
      </c>
      <c r="F1220" s="148" t="s">
        <v>661</v>
      </c>
    </row>
    <row r="1221" spans="1:6" ht="10.5" customHeight="1">
      <c r="A1221" s="149" t="s">
        <v>188</v>
      </c>
      <c r="B1221" s="149"/>
      <c r="C1221" s="149"/>
      <c r="D1221" s="150">
        <v>131100</v>
      </c>
      <c r="E1221" s="150">
        <v>48077.33</v>
      </c>
      <c r="F1221" s="151" t="s">
        <v>661</v>
      </c>
    </row>
    <row r="1222" spans="1:6" ht="10.5" customHeight="1">
      <c r="A1222" s="54" t="s">
        <v>117</v>
      </c>
      <c r="B1222" s="54" t="s">
        <v>189</v>
      </c>
      <c r="C1222" s="207"/>
      <c r="D1222" s="60">
        <v>131100</v>
      </c>
      <c r="E1222" s="60">
        <v>48077.33</v>
      </c>
      <c r="F1222" s="121" t="s">
        <v>661</v>
      </c>
    </row>
    <row r="1223" spans="1:6" ht="10.5" customHeight="1">
      <c r="A1223" s="54" t="s">
        <v>181</v>
      </c>
      <c r="B1223" s="54" t="s">
        <v>7</v>
      </c>
      <c r="C1223" s="207"/>
      <c r="D1223" s="60">
        <v>103100</v>
      </c>
      <c r="E1223" s="60">
        <v>44145.83</v>
      </c>
      <c r="F1223" s="121" t="s">
        <v>662</v>
      </c>
    </row>
    <row r="1224" spans="1:6" ht="10.5" customHeight="1">
      <c r="A1224" s="54" t="s">
        <v>119</v>
      </c>
      <c r="B1224" s="54" t="s">
        <v>8</v>
      </c>
      <c r="C1224" s="207"/>
      <c r="D1224" s="60">
        <v>80000</v>
      </c>
      <c r="E1224" s="60">
        <v>36054.84</v>
      </c>
      <c r="F1224" s="121" t="s">
        <v>663</v>
      </c>
    </row>
    <row r="1225" spans="1:6" ht="10.5" customHeight="1">
      <c r="A1225" s="140" t="s">
        <v>120</v>
      </c>
      <c r="B1225" s="140" t="s">
        <v>9</v>
      </c>
      <c r="C1225" s="208"/>
      <c r="D1225" s="97">
        <v>0</v>
      </c>
      <c r="E1225" s="97">
        <v>36054.84</v>
      </c>
      <c r="F1225" s="115" t="s">
        <v>116</v>
      </c>
    </row>
    <row r="1226" spans="1:6" ht="10.5" customHeight="1">
      <c r="A1226" s="54" t="s">
        <v>121</v>
      </c>
      <c r="B1226" s="54" t="s">
        <v>10</v>
      </c>
      <c r="C1226" s="207"/>
      <c r="D1226" s="60">
        <v>8100</v>
      </c>
      <c r="E1226" s="60">
        <v>2100</v>
      </c>
      <c r="F1226" s="121" t="s">
        <v>664</v>
      </c>
    </row>
    <row r="1227" spans="1:6" ht="10.5" customHeight="1">
      <c r="A1227" s="140" t="s">
        <v>122</v>
      </c>
      <c r="B1227" s="140" t="s">
        <v>10</v>
      </c>
      <c r="C1227" s="208"/>
      <c r="D1227" s="97">
        <v>0</v>
      </c>
      <c r="E1227" s="97">
        <v>2100</v>
      </c>
      <c r="F1227" s="115" t="s">
        <v>116</v>
      </c>
    </row>
    <row r="1228" spans="1:6" ht="10.5" customHeight="1">
      <c r="A1228" s="54" t="s">
        <v>123</v>
      </c>
      <c r="B1228" s="54" t="s">
        <v>11</v>
      </c>
      <c r="C1228" s="207"/>
      <c r="D1228" s="60">
        <v>15000</v>
      </c>
      <c r="E1228" s="60">
        <v>5990.99</v>
      </c>
      <c r="F1228" s="121" t="s">
        <v>665</v>
      </c>
    </row>
    <row r="1229" spans="1:6" ht="10.5" customHeight="1">
      <c r="A1229" s="140" t="s">
        <v>124</v>
      </c>
      <c r="B1229" s="140" t="s">
        <v>12</v>
      </c>
      <c r="C1229" s="208"/>
      <c r="D1229" s="97">
        <v>0</v>
      </c>
      <c r="E1229" s="97">
        <v>5889.12</v>
      </c>
      <c r="F1229" s="115" t="s">
        <v>116</v>
      </c>
    </row>
    <row r="1230" spans="1:6" ht="10.5" customHeight="1">
      <c r="A1230" s="140" t="s">
        <v>125</v>
      </c>
      <c r="B1230" s="140" t="s">
        <v>13</v>
      </c>
      <c r="C1230" s="208"/>
      <c r="D1230" s="97">
        <v>0</v>
      </c>
      <c r="E1230" s="97">
        <v>101.87</v>
      </c>
      <c r="F1230" s="115" t="s">
        <v>116</v>
      </c>
    </row>
    <row r="1231" spans="1:6" ht="10.5" customHeight="1">
      <c r="A1231" s="54" t="s">
        <v>182</v>
      </c>
      <c r="B1231" s="54" t="s">
        <v>14</v>
      </c>
      <c r="C1231" s="207"/>
      <c r="D1231" s="60">
        <v>27000</v>
      </c>
      <c r="E1231" s="60">
        <v>3440</v>
      </c>
      <c r="F1231" s="121" t="s">
        <v>666</v>
      </c>
    </row>
    <row r="1232" spans="1:6" ht="10.5" customHeight="1">
      <c r="A1232" s="54" t="s">
        <v>131</v>
      </c>
      <c r="B1232" s="54" t="s">
        <v>20</v>
      </c>
      <c r="C1232" s="207"/>
      <c r="D1232" s="60">
        <v>6500</v>
      </c>
      <c r="E1232" s="60">
        <v>1600</v>
      </c>
      <c r="F1232" s="121" t="s">
        <v>667</v>
      </c>
    </row>
    <row r="1233" spans="1:6" ht="10.5" customHeight="1">
      <c r="A1233" s="140" t="s">
        <v>134</v>
      </c>
      <c r="B1233" s="140" t="s">
        <v>23</v>
      </c>
      <c r="C1233" s="208"/>
      <c r="D1233" s="97">
        <v>0</v>
      </c>
      <c r="E1233" s="97">
        <v>1600</v>
      </c>
      <c r="F1233" s="115" t="s">
        <v>116</v>
      </c>
    </row>
    <row r="1234" spans="1:6" ht="10.5" customHeight="1">
      <c r="A1234" s="54" t="s">
        <v>138</v>
      </c>
      <c r="B1234" s="54" t="s">
        <v>27</v>
      </c>
      <c r="C1234" s="207"/>
      <c r="D1234" s="60">
        <v>20500</v>
      </c>
      <c r="E1234" s="60">
        <v>1840</v>
      </c>
      <c r="F1234" s="121" t="s">
        <v>668</v>
      </c>
    </row>
    <row r="1235" spans="1:6" ht="10.5" customHeight="1">
      <c r="A1235" s="140" t="s">
        <v>139</v>
      </c>
      <c r="B1235" s="140" t="s">
        <v>28</v>
      </c>
      <c r="C1235" s="208"/>
      <c r="D1235" s="97">
        <v>0</v>
      </c>
      <c r="E1235" s="97">
        <v>1340</v>
      </c>
      <c r="F1235" s="115" t="s">
        <v>116</v>
      </c>
    </row>
    <row r="1236" spans="1:6" ht="10.5" customHeight="1">
      <c r="A1236" s="140" t="s">
        <v>140</v>
      </c>
      <c r="B1236" s="140" t="s">
        <v>29</v>
      </c>
      <c r="C1236" s="208"/>
      <c r="D1236" s="97">
        <v>0</v>
      </c>
      <c r="E1236" s="97">
        <v>500</v>
      </c>
      <c r="F1236" s="115" t="s">
        <v>116</v>
      </c>
    </row>
    <row r="1237" spans="1:6" ht="10.5" customHeight="1">
      <c r="A1237" s="54" t="s">
        <v>150</v>
      </c>
      <c r="B1237" s="54" t="s">
        <v>37</v>
      </c>
      <c r="C1237" s="207"/>
      <c r="D1237" s="60">
        <v>0</v>
      </c>
      <c r="E1237" s="60">
        <v>0</v>
      </c>
      <c r="F1237" s="121" t="s">
        <v>116</v>
      </c>
    </row>
    <row r="1238" spans="1:6" ht="10.5" customHeight="1">
      <c r="A1238" s="54" t="s">
        <v>183</v>
      </c>
      <c r="B1238" s="54" t="s">
        <v>40</v>
      </c>
      <c r="C1238" s="207"/>
      <c r="D1238" s="60">
        <v>1000</v>
      </c>
      <c r="E1238" s="60">
        <v>491.5</v>
      </c>
      <c r="F1238" s="121" t="s">
        <v>669</v>
      </c>
    </row>
    <row r="1239" spans="1:6" ht="10.5" customHeight="1">
      <c r="A1239" s="54" t="s">
        <v>153</v>
      </c>
      <c r="B1239" s="54" t="s">
        <v>43</v>
      </c>
      <c r="C1239" s="207"/>
      <c r="D1239" s="60">
        <v>1000</v>
      </c>
      <c r="E1239" s="60">
        <v>491.5</v>
      </c>
      <c r="F1239" s="121" t="s">
        <v>669</v>
      </c>
    </row>
    <row r="1240" spans="1:6" ht="10.5" customHeight="1">
      <c r="A1240" s="140" t="s">
        <v>154</v>
      </c>
      <c r="B1240" s="140" t="s">
        <v>44</v>
      </c>
      <c r="C1240" s="208"/>
      <c r="D1240" s="97">
        <v>0</v>
      </c>
      <c r="E1240" s="97">
        <v>491.5</v>
      </c>
      <c r="F1240" s="115" t="s">
        <v>116</v>
      </c>
    </row>
    <row r="1241" spans="1:6" ht="10.5" customHeight="1">
      <c r="A1241" s="79" t="s">
        <v>419</v>
      </c>
      <c r="B1241" s="79"/>
      <c r="C1241" s="79"/>
      <c r="D1241" s="80">
        <v>200</v>
      </c>
      <c r="E1241" s="80">
        <v>22</v>
      </c>
      <c r="F1241" s="127" t="s">
        <v>670</v>
      </c>
    </row>
    <row r="1242" spans="1:6" ht="10.5" customHeight="1">
      <c r="A1242" s="146" t="s">
        <v>581</v>
      </c>
      <c r="B1242" s="146"/>
      <c r="C1242" s="146"/>
      <c r="D1242" s="147">
        <v>200</v>
      </c>
      <c r="E1242" s="147">
        <v>22</v>
      </c>
      <c r="F1242" s="148" t="s">
        <v>670</v>
      </c>
    </row>
    <row r="1243" spans="1:6" ht="10.5" customHeight="1">
      <c r="A1243" s="149" t="s">
        <v>671</v>
      </c>
      <c r="B1243" s="149"/>
      <c r="C1243" s="149"/>
      <c r="D1243" s="150">
        <v>200</v>
      </c>
      <c r="E1243" s="150">
        <v>22</v>
      </c>
      <c r="F1243" s="151" t="s">
        <v>670</v>
      </c>
    </row>
    <row r="1244" spans="1:6" ht="10.5" customHeight="1">
      <c r="A1244" s="54" t="s">
        <v>117</v>
      </c>
      <c r="B1244" s="54" t="s">
        <v>189</v>
      </c>
      <c r="C1244" s="207"/>
      <c r="D1244" s="60">
        <v>200</v>
      </c>
      <c r="E1244" s="60">
        <v>22</v>
      </c>
      <c r="F1244" s="121" t="s">
        <v>670</v>
      </c>
    </row>
    <row r="1245" spans="1:6" ht="10.5" customHeight="1">
      <c r="A1245" s="54" t="s">
        <v>182</v>
      </c>
      <c r="B1245" s="54" t="s">
        <v>14</v>
      </c>
      <c r="C1245" s="207"/>
      <c r="D1245" s="60">
        <v>200</v>
      </c>
      <c r="E1245" s="60">
        <v>22</v>
      </c>
      <c r="F1245" s="121" t="s">
        <v>670</v>
      </c>
    </row>
    <row r="1246" spans="1:6" ht="10.5" customHeight="1">
      <c r="A1246" s="54" t="s">
        <v>131</v>
      </c>
      <c r="B1246" s="54" t="s">
        <v>20</v>
      </c>
      <c r="C1246" s="207"/>
      <c r="D1246" s="60">
        <v>100</v>
      </c>
      <c r="E1246" s="60">
        <v>0</v>
      </c>
      <c r="F1246" s="121" t="s">
        <v>116</v>
      </c>
    </row>
    <row r="1247" spans="1:6" ht="10.5" customHeight="1">
      <c r="A1247" s="54" t="s">
        <v>138</v>
      </c>
      <c r="B1247" s="54" t="s">
        <v>27</v>
      </c>
      <c r="C1247" s="207"/>
      <c r="D1247" s="60">
        <v>100</v>
      </c>
      <c r="E1247" s="60">
        <v>22</v>
      </c>
      <c r="F1247" s="121" t="s">
        <v>672</v>
      </c>
    </row>
    <row r="1248" spans="1:6" ht="10.5" customHeight="1">
      <c r="A1248" s="140" t="s">
        <v>139</v>
      </c>
      <c r="B1248" s="140" t="s">
        <v>28</v>
      </c>
      <c r="C1248" s="208"/>
      <c r="D1248" s="97">
        <v>0</v>
      </c>
      <c r="E1248" s="97">
        <v>22</v>
      </c>
      <c r="F1248" s="115" t="s">
        <v>116</v>
      </c>
    </row>
  </sheetData>
  <sheetProtection/>
  <mergeCells count="372">
    <mergeCell ref="A935:B935"/>
    <mergeCell ref="A936:B936"/>
    <mergeCell ref="A940:B940"/>
    <mergeCell ref="A941:B941"/>
    <mergeCell ref="A955:B955"/>
    <mergeCell ref="A956:B956"/>
    <mergeCell ref="A927:B927"/>
    <mergeCell ref="A928:B928"/>
    <mergeCell ref="A929:B929"/>
    <mergeCell ref="A932:B932"/>
    <mergeCell ref="A933:B933"/>
    <mergeCell ref="A934:B934"/>
    <mergeCell ref="A883:B883"/>
    <mergeCell ref="A884:B884"/>
    <mergeCell ref="A888:B888"/>
    <mergeCell ref="A889:B889"/>
    <mergeCell ref="A921:B921"/>
    <mergeCell ref="A922:B922"/>
    <mergeCell ref="A877:B877"/>
    <mergeCell ref="A878:B878"/>
    <mergeCell ref="A879:B879"/>
    <mergeCell ref="A880:B880"/>
    <mergeCell ref="A881:B881"/>
    <mergeCell ref="A882:B882"/>
    <mergeCell ref="A866:B866"/>
    <mergeCell ref="A867:B867"/>
    <mergeCell ref="A868:B868"/>
    <mergeCell ref="A871:B871"/>
    <mergeCell ref="A872:B872"/>
    <mergeCell ref="A875:B875"/>
    <mergeCell ref="A852:B852"/>
    <mergeCell ref="A853:B853"/>
    <mergeCell ref="A857:B857"/>
    <mergeCell ref="A858:B858"/>
    <mergeCell ref="A862:B862"/>
    <mergeCell ref="A863:B863"/>
    <mergeCell ref="A807:B807"/>
    <mergeCell ref="A810:B810"/>
    <mergeCell ref="A811:B811"/>
    <mergeCell ref="A842:B842"/>
    <mergeCell ref="A843:B843"/>
    <mergeCell ref="A844:B844"/>
    <mergeCell ref="A792:B792"/>
    <mergeCell ref="A793:B793"/>
    <mergeCell ref="A800:B800"/>
    <mergeCell ref="A801:B801"/>
    <mergeCell ref="A802:B802"/>
    <mergeCell ref="A806:B806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57:B757"/>
    <mergeCell ref="A760:B760"/>
    <mergeCell ref="A761:B761"/>
    <mergeCell ref="A766:B766"/>
    <mergeCell ref="A767:B767"/>
    <mergeCell ref="A770:B770"/>
    <mergeCell ref="A736:B736"/>
    <mergeCell ref="A746:B746"/>
    <mergeCell ref="A747:B747"/>
    <mergeCell ref="A751:B751"/>
    <mergeCell ref="A752:B752"/>
    <mergeCell ref="A756:B756"/>
    <mergeCell ref="A724:B724"/>
    <mergeCell ref="A725:B725"/>
    <mergeCell ref="A729:B729"/>
    <mergeCell ref="A730:B730"/>
    <mergeCell ref="A734:B734"/>
    <mergeCell ref="A735:B735"/>
    <mergeCell ref="A710:B710"/>
    <mergeCell ref="A711:B711"/>
    <mergeCell ref="A715:B715"/>
    <mergeCell ref="A716:B716"/>
    <mergeCell ref="A720:B720"/>
    <mergeCell ref="A721:B721"/>
    <mergeCell ref="A696:B696"/>
    <mergeCell ref="A697:B697"/>
    <mergeCell ref="A699:B699"/>
    <mergeCell ref="A700:B700"/>
    <mergeCell ref="A704:B704"/>
    <mergeCell ref="A705:B705"/>
    <mergeCell ref="A681:B681"/>
    <mergeCell ref="A685:B685"/>
    <mergeCell ref="A686:B686"/>
    <mergeCell ref="A691:B691"/>
    <mergeCell ref="A692:B692"/>
    <mergeCell ref="A695:B695"/>
    <mergeCell ref="A666:B666"/>
    <mergeCell ref="A669:B669"/>
    <mergeCell ref="A670:B670"/>
    <mergeCell ref="A674:B674"/>
    <mergeCell ref="A675:B675"/>
    <mergeCell ref="A680:B680"/>
    <mergeCell ref="A656:B656"/>
    <mergeCell ref="A657:B657"/>
    <mergeCell ref="A661:B661"/>
    <mergeCell ref="A662:B662"/>
    <mergeCell ref="A664:B664"/>
    <mergeCell ref="A665:B665"/>
    <mergeCell ref="A642:B642"/>
    <mergeCell ref="A643:B643"/>
    <mergeCell ref="A647:B647"/>
    <mergeCell ref="A648:B648"/>
    <mergeCell ref="A652:B652"/>
    <mergeCell ref="A653:B653"/>
    <mergeCell ref="A627:B627"/>
    <mergeCell ref="A628:B628"/>
    <mergeCell ref="A632:B632"/>
    <mergeCell ref="A633:B633"/>
    <mergeCell ref="A637:B637"/>
    <mergeCell ref="A638:B638"/>
    <mergeCell ref="A612:B612"/>
    <mergeCell ref="A613:B613"/>
    <mergeCell ref="A617:B617"/>
    <mergeCell ref="A618:B618"/>
    <mergeCell ref="A623:B623"/>
    <mergeCell ref="A624:B624"/>
    <mergeCell ref="A597:B597"/>
    <mergeCell ref="A598:B598"/>
    <mergeCell ref="A602:B602"/>
    <mergeCell ref="A603:B603"/>
    <mergeCell ref="A607:B607"/>
    <mergeCell ref="A608:B608"/>
    <mergeCell ref="A586:B586"/>
    <mergeCell ref="A588:B588"/>
    <mergeCell ref="A589:B589"/>
    <mergeCell ref="A590:B590"/>
    <mergeCell ref="A593:B593"/>
    <mergeCell ref="A594:B594"/>
    <mergeCell ref="A570:B570"/>
    <mergeCell ref="A574:B574"/>
    <mergeCell ref="A575:B575"/>
    <mergeCell ref="A580:B580"/>
    <mergeCell ref="A581:B581"/>
    <mergeCell ref="A585:B585"/>
    <mergeCell ref="A556:B556"/>
    <mergeCell ref="A559:B559"/>
    <mergeCell ref="A560:B560"/>
    <mergeCell ref="A564:B564"/>
    <mergeCell ref="A565:B565"/>
    <mergeCell ref="A569:B569"/>
    <mergeCell ref="A542:B542"/>
    <mergeCell ref="A546:B546"/>
    <mergeCell ref="A547:B547"/>
    <mergeCell ref="A551:B551"/>
    <mergeCell ref="A552:B552"/>
    <mergeCell ref="A555:B555"/>
    <mergeCell ref="A533:B533"/>
    <mergeCell ref="A534:B534"/>
    <mergeCell ref="A537:B537"/>
    <mergeCell ref="A538:B538"/>
    <mergeCell ref="A540:B540"/>
    <mergeCell ref="A541:B541"/>
    <mergeCell ref="A521:B521"/>
    <mergeCell ref="A525:B525"/>
    <mergeCell ref="A526:B526"/>
    <mergeCell ref="A528:B528"/>
    <mergeCell ref="A529:B529"/>
    <mergeCell ref="A530:B530"/>
    <mergeCell ref="A510:B510"/>
    <mergeCell ref="A511:B511"/>
    <mergeCell ref="A515:B515"/>
    <mergeCell ref="A516:B516"/>
    <mergeCell ref="A519:B519"/>
    <mergeCell ref="A520:B520"/>
    <mergeCell ref="A497:B497"/>
    <mergeCell ref="A498:B498"/>
    <mergeCell ref="A501:B501"/>
    <mergeCell ref="A502:B502"/>
    <mergeCell ref="A505:B505"/>
    <mergeCell ref="A506:B506"/>
    <mergeCell ref="A485:B485"/>
    <mergeCell ref="A486:B486"/>
    <mergeCell ref="A489:B489"/>
    <mergeCell ref="A490:B490"/>
    <mergeCell ref="A493:B493"/>
    <mergeCell ref="A494:B494"/>
    <mergeCell ref="A469:B469"/>
    <mergeCell ref="A470:B470"/>
    <mergeCell ref="A474:B474"/>
    <mergeCell ref="A475:B475"/>
    <mergeCell ref="A481:B481"/>
    <mergeCell ref="A482:B482"/>
    <mergeCell ref="A452:B452"/>
    <mergeCell ref="A453:B453"/>
    <mergeCell ref="A457:B457"/>
    <mergeCell ref="A458:B458"/>
    <mergeCell ref="A464:B464"/>
    <mergeCell ref="A465:B465"/>
    <mergeCell ref="A439:B439"/>
    <mergeCell ref="A440:B440"/>
    <mergeCell ref="A443:B443"/>
    <mergeCell ref="A444:B444"/>
    <mergeCell ref="A447:B447"/>
    <mergeCell ref="A448:B448"/>
    <mergeCell ref="A417:B417"/>
    <mergeCell ref="A418:B418"/>
    <mergeCell ref="A423:B423"/>
    <mergeCell ref="A424:B424"/>
    <mergeCell ref="A428:B428"/>
    <mergeCell ref="A429:B429"/>
    <mergeCell ref="A405:B405"/>
    <mergeCell ref="A407:B407"/>
    <mergeCell ref="A408:B408"/>
    <mergeCell ref="A409:B409"/>
    <mergeCell ref="A412:B412"/>
    <mergeCell ref="A413:B413"/>
    <mergeCell ref="A392:B392"/>
    <mergeCell ref="A396:B396"/>
    <mergeCell ref="A397:B397"/>
    <mergeCell ref="A400:B400"/>
    <mergeCell ref="A401:B401"/>
    <mergeCell ref="A404:B404"/>
    <mergeCell ref="A383:B383"/>
    <mergeCell ref="A384:B384"/>
    <mergeCell ref="A386:B386"/>
    <mergeCell ref="A387:B387"/>
    <mergeCell ref="A388:B388"/>
    <mergeCell ref="A391:B391"/>
    <mergeCell ref="A368:B368"/>
    <mergeCell ref="A369:B369"/>
    <mergeCell ref="A373:B373"/>
    <mergeCell ref="A374:B374"/>
    <mergeCell ref="A378:B378"/>
    <mergeCell ref="A379:B379"/>
    <mergeCell ref="A354:B354"/>
    <mergeCell ref="A355:B355"/>
    <mergeCell ref="A358:B358"/>
    <mergeCell ref="A359:B359"/>
    <mergeCell ref="A363:B363"/>
    <mergeCell ref="A364:B364"/>
    <mergeCell ref="A339:B339"/>
    <mergeCell ref="A340:B340"/>
    <mergeCell ref="A344:B344"/>
    <mergeCell ref="A345:B345"/>
    <mergeCell ref="A349:B349"/>
    <mergeCell ref="A350:B350"/>
    <mergeCell ref="A324:B324"/>
    <mergeCell ref="A325:B325"/>
    <mergeCell ref="A329:B329"/>
    <mergeCell ref="A330:B330"/>
    <mergeCell ref="A334:B334"/>
    <mergeCell ref="A335:B335"/>
    <mergeCell ref="A309:B309"/>
    <mergeCell ref="A310:B310"/>
    <mergeCell ref="A313:B313"/>
    <mergeCell ref="A314:B314"/>
    <mergeCell ref="A319:B319"/>
    <mergeCell ref="A320:B320"/>
    <mergeCell ref="A292:B292"/>
    <mergeCell ref="A293:B293"/>
    <mergeCell ref="A300:B300"/>
    <mergeCell ref="A301:B301"/>
    <mergeCell ref="A304:B304"/>
    <mergeCell ref="A305:B305"/>
    <mergeCell ref="A279:B279"/>
    <mergeCell ref="A281:B281"/>
    <mergeCell ref="A282:B282"/>
    <mergeCell ref="A283:B283"/>
    <mergeCell ref="A287:B287"/>
    <mergeCell ref="A288:B288"/>
    <mergeCell ref="A268:B268"/>
    <mergeCell ref="A270:B270"/>
    <mergeCell ref="A271:B271"/>
    <mergeCell ref="A274:B274"/>
    <mergeCell ref="A275:B275"/>
    <mergeCell ref="A278:B278"/>
    <mergeCell ref="A255:B255"/>
    <mergeCell ref="A259:B259"/>
    <mergeCell ref="A260:B260"/>
    <mergeCell ref="A263:B263"/>
    <mergeCell ref="A264:B264"/>
    <mergeCell ref="A267:B267"/>
    <mergeCell ref="A239:B239"/>
    <mergeCell ref="A246:B246"/>
    <mergeCell ref="A247:B247"/>
    <mergeCell ref="A250:B250"/>
    <mergeCell ref="A251:B251"/>
    <mergeCell ref="A254:B254"/>
    <mergeCell ref="A217:B217"/>
    <mergeCell ref="A221:B221"/>
    <mergeCell ref="A222:B222"/>
    <mergeCell ref="A233:B233"/>
    <mergeCell ref="A234:B234"/>
    <mergeCell ref="A238:B238"/>
    <mergeCell ref="A191:B191"/>
    <mergeCell ref="A199:B199"/>
    <mergeCell ref="A200:B200"/>
    <mergeCell ref="A207:B207"/>
    <mergeCell ref="A208:B208"/>
    <mergeCell ref="A216:B216"/>
    <mergeCell ref="A174:B174"/>
    <mergeCell ref="A179:B179"/>
    <mergeCell ref="A180:B180"/>
    <mergeCell ref="A185:B185"/>
    <mergeCell ref="A186:B186"/>
    <mergeCell ref="A190:B190"/>
    <mergeCell ref="A150:B150"/>
    <mergeCell ref="A159:B159"/>
    <mergeCell ref="A160:B160"/>
    <mergeCell ref="A166:B166"/>
    <mergeCell ref="A167:B167"/>
    <mergeCell ref="A173:B173"/>
    <mergeCell ref="A97:B97"/>
    <mergeCell ref="A127:B127"/>
    <mergeCell ref="A128:B128"/>
    <mergeCell ref="A144:B144"/>
    <mergeCell ref="A145:B145"/>
    <mergeCell ref="A149:B149"/>
    <mergeCell ref="A88:B88"/>
    <mergeCell ref="A89:B89"/>
    <mergeCell ref="A90:B90"/>
    <mergeCell ref="A91:B91"/>
    <mergeCell ref="A92:B92"/>
    <mergeCell ref="A96:B96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0:B50"/>
    <mergeCell ref="A54:B54"/>
    <mergeCell ref="A55:B55"/>
    <mergeCell ref="A59:B59"/>
    <mergeCell ref="A60:B60"/>
    <mergeCell ref="A63:B63"/>
    <mergeCell ref="A25:B25"/>
    <mergeCell ref="A29:B29"/>
    <mergeCell ref="A30:B30"/>
    <mergeCell ref="A44:B44"/>
    <mergeCell ref="A45:B45"/>
    <mergeCell ref="A49:B49"/>
    <mergeCell ref="A2:F2"/>
    <mergeCell ref="A8:B8"/>
    <mergeCell ref="A21:B21"/>
    <mergeCell ref="A22:B22"/>
    <mergeCell ref="A23:B23"/>
    <mergeCell ref="A24:B24"/>
  </mergeCells>
  <printOptions/>
  <pageMargins left="0.5118110236220472" right="0.11811023622047245" top="0.35433070866141736" bottom="0.5905511811023623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4">
      <selection activeCell="A23" sqref="A23:A41"/>
    </sheetView>
  </sheetViews>
  <sheetFormatPr defaultColWidth="9.140625" defaultRowHeight="15"/>
  <cols>
    <col min="1" max="1" width="15.28125" style="0" customWidth="1"/>
    <col min="2" max="2" width="19.7109375" style="265" customWidth="1"/>
    <col min="3" max="3" width="40.57421875" style="0" customWidth="1"/>
    <col min="4" max="5" width="13.8515625" style="0" customWidth="1"/>
    <col min="6" max="6" width="13.8515625" style="101" customWidth="1"/>
    <col min="7" max="7" width="7.28125" style="0" customWidth="1"/>
  </cols>
  <sheetData>
    <row r="1" spans="1:7" s="101" customFormat="1" ht="12" customHeight="1">
      <c r="A1" s="344" t="s">
        <v>673</v>
      </c>
      <c r="B1" s="344"/>
      <c r="C1" s="344"/>
      <c r="D1" s="344"/>
      <c r="E1" s="344"/>
      <c r="F1" s="344"/>
      <c r="G1" s="344"/>
    </row>
    <row r="2" spans="1:7" s="101" customFormat="1" ht="12" customHeight="1">
      <c r="A2" s="122" t="s">
        <v>867</v>
      </c>
      <c r="B2" s="188"/>
      <c r="C2" s="154"/>
      <c r="D2" s="154"/>
      <c r="E2" s="154"/>
      <c r="F2" s="154"/>
      <c r="G2" s="154"/>
    </row>
    <row r="3" spans="1:7" s="101" customFormat="1" ht="12" customHeight="1">
      <c r="A3" s="122" t="s">
        <v>868</v>
      </c>
      <c r="B3" s="188"/>
      <c r="C3" s="154"/>
      <c r="D3" s="154"/>
      <c r="E3" s="154"/>
      <c r="F3" s="154"/>
      <c r="G3" s="154"/>
    </row>
    <row r="4" spans="1:7" s="101" customFormat="1" ht="12" customHeight="1">
      <c r="A4" s="155" t="s">
        <v>674</v>
      </c>
      <c r="B4" s="156"/>
      <c r="C4" s="157"/>
      <c r="D4" s="157"/>
      <c r="E4" s="157"/>
      <c r="F4" s="157"/>
      <c r="G4" s="157"/>
    </row>
    <row r="5" spans="1:7" ht="12" customHeight="1">
      <c r="A5" s="158" t="s">
        <v>675</v>
      </c>
      <c r="B5" s="159"/>
      <c r="C5" s="157"/>
      <c r="D5" s="157"/>
      <c r="E5" s="157"/>
      <c r="F5" s="157"/>
      <c r="G5" s="157"/>
    </row>
    <row r="6" ht="12" customHeight="1"/>
    <row r="7" spans="1:7" ht="20.25">
      <c r="A7" s="160" t="s">
        <v>676</v>
      </c>
      <c r="B7" s="160" t="s">
        <v>677</v>
      </c>
      <c r="C7" s="160" t="s">
        <v>678</v>
      </c>
      <c r="D7" s="160" t="s">
        <v>1285</v>
      </c>
      <c r="E7" s="160" t="s">
        <v>1286</v>
      </c>
      <c r="F7" s="160" t="s">
        <v>1290</v>
      </c>
      <c r="G7" s="246" t="s">
        <v>1</v>
      </c>
    </row>
    <row r="8" spans="1:7" ht="9.75" customHeight="1">
      <c r="A8" s="161"/>
      <c r="B8" s="162"/>
      <c r="C8" s="163"/>
      <c r="D8" s="260">
        <v>1</v>
      </c>
      <c r="E8" s="260">
        <v>2</v>
      </c>
      <c r="F8" s="260">
        <v>3</v>
      </c>
      <c r="G8" s="261" t="s">
        <v>1571</v>
      </c>
    </row>
    <row r="9" spans="1:7" ht="14.25">
      <c r="A9" s="354" t="s">
        <v>680</v>
      </c>
      <c r="B9" s="355"/>
      <c r="C9" s="356"/>
      <c r="D9" s="247">
        <f>D11+D23+D34+D42+D51+D54+D57+D61+D66+D73+D75+D81+D86+D89+D91+D100+D105+D109+D112+D121+D138+D145+D78</f>
        <v>32377000</v>
      </c>
      <c r="E9" s="247">
        <f>E11+E23+E34+E42+E51+E54+E57+E61+E66+E73+E75+E81+E86+E89+E91+E100+E105+E109+E112+E121+E138+E145+E78</f>
        <v>31340600</v>
      </c>
      <c r="F9" s="247">
        <f>F11+F23+F34+F42+F51+F54+F57+F61+F66+F73+F75+F81+F86+F89+F91+F100+F105+F109+F112+F121+F138+F145+F78</f>
        <v>8830222.92</v>
      </c>
      <c r="G9" s="248">
        <f>E9/D9*100</f>
        <v>96.79896222627174</v>
      </c>
    </row>
    <row r="10" spans="1:7" ht="14.25">
      <c r="A10" s="164" t="s">
        <v>681</v>
      </c>
      <c r="B10" s="165"/>
      <c r="C10" s="165"/>
      <c r="D10" s="165"/>
      <c r="E10" s="165"/>
      <c r="F10" s="165"/>
      <c r="G10" s="165"/>
    </row>
    <row r="11" spans="1:7" ht="18" customHeight="1">
      <c r="A11" s="153"/>
      <c r="B11" s="262" t="s">
        <v>1572</v>
      </c>
      <c r="C11" s="166" t="s">
        <v>682</v>
      </c>
      <c r="D11" s="167">
        <f>SUM(D12:D20)</f>
        <v>1290000</v>
      </c>
      <c r="E11" s="167">
        <f>SUM(E12:E20)</f>
        <v>1290000</v>
      </c>
      <c r="F11" s="167">
        <f>SUM(F12:F20)</f>
        <v>231847.68</v>
      </c>
      <c r="G11" s="167">
        <f>F11/E11*100</f>
        <v>17.972688372093025</v>
      </c>
    </row>
    <row r="12" spans="1:7" ht="42.75" customHeight="1" thickBot="1">
      <c r="A12" s="168" t="s">
        <v>683</v>
      </c>
      <c r="B12" s="169" t="s">
        <v>684</v>
      </c>
      <c r="C12" s="169" t="s">
        <v>685</v>
      </c>
      <c r="D12" s="249">
        <v>200000</v>
      </c>
      <c r="E12" s="249">
        <v>200000</v>
      </c>
      <c r="F12" s="249">
        <v>93350</v>
      </c>
      <c r="G12" s="249">
        <f aca="true" t="shared" si="0" ref="G12:G75">F12/E12*100</f>
        <v>46.675</v>
      </c>
    </row>
    <row r="13" spans="1:7" ht="18" customHeight="1" thickTop="1">
      <c r="A13" s="357" t="s">
        <v>686</v>
      </c>
      <c r="B13" s="170" t="s">
        <v>687</v>
      </c>
      <c r="C13" s="171" t="s">
        <v>688</v>
      </c>
      <c r="D13" s="250">
        <v>50000</v>
      </c>
      <c r="E13" s="250">
        <v>50000</v>
      </c>
      <c r="F13" s="250">
        <v>0</v>
      </c>
      <c r="G13" s="250">
        <f t="shared" si="0"/>
        <v>0</v>
      </c>
    </row>
    <row r="14" spans="1:7" ht="18" customHeight="1">
      <c r="A14" s="358"/>
      <c r="B14" s="172" t="s">
        <v>689</v>
      </c>
      <c r="C14" s="173" t="s">
        <v>690</v>
      </c>
      <c r="D14" s="251">
        <v>85000</v>
      </c>
      <c r="E14" s="251">
        <v>85000</v>
      </c>
      <c r="F14" s="251">
        <v>40680</v>
      </c>
      <c r="G14" s="251">
        <f t="shared" si="0"/>
        <v>47.858823529411765</v>
      </c>
    </row>
    <row r="15" spans="1:7" ht="18" customHeight="1">
      <c r="A15" s="358"/>
      <c r="B15" s="173" t="s">
        <v>691</v>
      </c>
      <c r="C15" s="173" t="s">
        <v>692</v>
      </c>
      <c r="D15" s="251">
        <v>100000</v>
      </c>
      <c r="E15" s="251">
        <v>100000</v>
      </c>
      <c r="F15" s="251">
        <v>44983.38</v>
      </c>
      <c r="G15" s="251">
        <f t="shared" si="0"/>
        <v>44.98338</v>
      </c>
    </row>
    <row r="16" spans="1:7" ht="18" customHeight="1">
      <c r="A16" s="358"/>
      <c r="B16" s="172" t="s">
        <v>693</v>
      </c>
      <c r="C16" s="172" t="s">
        <v>694</v>
      </c>
      <c r="D16" s="251">
        <v>600000</v>
      </c>
      <c r="E16" s="251">
        <v>600000</v>
      </c>
      <c r="F16" s="251">
        <v>0</v>
      </c>
      <c r="G16" s="251">
        <f t="shared" si="0"/>
        <v>0</v>
      </c>
    </row>
    <row r="17" spans="1:7" ht="18" customHeight="1">
      <c r="A17" s="358"/>
      <c r="B17" s="174" t="s">
        <v>695</v>
      </c>
      <c r="C17" s="175" t="s">
        <v>696</v>
      </c>
      <c r="D17" s="251">
        <v>30000</v>
      </c>
      <c r="E17" s="251">
        <v>30000</v>
      </c>
      <c r="F17" s="251">
        <v>9000</v>
      </c>
      <c r="G17" s="251">
        <f t="shared" si="0"/>
        <v>30</v>
      </c>
    </row>
    <row r="18" spans="1:7" ht="18" customHeight="1" thickBot="1">
      <c r="A18" s="359"/>
      <c r="B18" s="176" t="s">
        <v>697</v>
      </c>
      <c r="C18" s="169" t="s">
        <v>1592</v>
      </c>
      <c r="D18" s="252">
        <v>150000</v>
      </c>
      <c r="E18" s="252">
        <v>150000</v>
      </c>
      <c r="F18" s="252">
        <v>24514.3</v>
      </c>
      <c r="G18" s="252">
        <f t="shared" si="0"/>
        <v>16.342866666666666</v>
      </c>
    </row>
    <row r="19" spans="1:7" ht="18" customHeight="1" thickTop="1">
      <c r="A19" s="360" t="s">
        <v>698</v>
      </c>
      <c r="B19" s="173" t="s">
        <v>699</v>
      </c>
      <c r="C19" s="173" t="s">
        <v>700</v>
      </c>
      <c r="D19" s="250">
        <v>25000</v>
      </c>
      <c r="E19" s="250">
        <v>25000</v>
      </c>
      <c r="F19" s="250">
        <v>19320</v>
      </c>
      <c r="G19" s="250">
        <f t="shared" si="0"/>
        <v>77.28</v>
      </c>
    </row>
    <row r="20" spans="1:7" ht="23.25" customHeight="1">
      <c r="A20" s="361"/>
      <c r="B20" s="172" t="s">
        <v>701</v>
      </c>
      <c r="C20" s="172" t="s">
        <v>702</v>
      </c>
      <c r="D20" s="251">
        <v>50000</v>
      </c>
      <c r="E20" s="251">
        <v>50000</v>
      </c>
      <c r="F20" s="251">
        <v>0</v>
      </c>
      <c r="G20" s="251">
        <f t="shared" si="0"/>
        <v>0</v>
      </c>
    </row>
    <row r="21" spans="1:7" ht="9" customHeight="1">
      <c r="A21" s="177"/>
      <c r="B21" s="178"/>
      <c r="C21" s="178"/>
      <c r="D21" s="253"/>
      <c r="E21" s="253"/>
      <c r="F21" s="253"/>
      <c r="G21" s="253">
        <v>0</v>
      </c>
    </row>
    <row r="22" spans="1:7" ht="18" customHeight="1">
      <c r="A22" s="179" t="s">
        <v>703</v>
      </c>
      <c r="B22" s="165"/>
      <c r="C22" s="165"/>
      <c r="D22" s="254"/>
      <c r="E22" s="254"/>
      <c r="F22" s="254"/>
      <c r="G22" s="254"/>
    </row>
    <row r="23" spans="1:7" ht="18" customHeight="1">
      <c r="A23" s="362" t="s">
        <v>704</v>
      </c>
      <c r="B23" s="262" t="s">
        <v>1573</v>
      </c>
      <c r="C23" s="166" t="s">
        <v>705</v>
      </c>
      <c r="D23" s="180">
        <f>SUM(D24:D33)</f>
        <v>2144540</v>
      </c>
      <c r="E23" s="180">
        <f>SUM(E24:E33)</f>
        <v>2144540</v>
      </c>
      <c r="F23" s="180">
        <f>SUM(F24:F33)</f>
        <v>152206.28</v>
      </c>
      <c r="G23" s="180">
        <f t="shared" si="0"/>
        <v>7.097385919591148</v>
      </c>
    </row>
    <row r="24" spans="1:7" ht="15.75" customHeight="1">
      <c r="A24" s="363"/>
      <c r="B24" s="172" t="s">
        <v>684</v>
      </c>
      <c r="C24" s="181" t="s">
        <v>706</v>
      </c>
      <c r="D24" s="251">
        <v>60000</v>
      </c>
      <c r="E24" s="251">
        <v>60000</v>
      </c>
      <c r="F24" s="251">
        <v>9322.67</v>
      </c>
      <c r="G24" s="251">
        <f t="shared" si="0"/>
        <v>15.537783333333334</v>
      </c>
    </row>
    <row r="25" spans="1:7" ht="15.75" customHeight="1">
      <c r="A25" s="363"/>
      <c r="B25" s="172" t="s">
        <v>707</v>
      </c>
      <c r="C25" s="181" t="s">
        <v>708</v>
      </c>
      <c r="D25" s="251">
        <v>25000</v>
      </c>
      <c r="E25" s="251">
        <v>25000</v>
      </c>
      <c r="F25" s="251">
        <v>5000</v>
      </c>
      <c r="G25" s="251">
        <f t="shared" si="0"/>
        <v>20</v>
      </c>
    </row>
    <row r="26" spans="1:7" ht="15.75" customHeight="1">
      <c r="A26" s="363"/>
      <c r="B26" s="172" t="s">
        <v>709</v>
      </c>
      <c r="C26" s="181" t="s">
        <v>710</v>
      </c>
      <c r="D26" s="251">
        <v>140000</v>
      </c>
      <c r="E26" s="251">
        <v>140000</v>
      </c>
      <c r="F26" s="251">
        <v>53187.46</v>
      </c>
      <c r="G26" s="251">
        <f t="shared" si="0"/>
        <v>37.99104285714285</v>
      </c>
    </row>
    <row r="27" spans="1:7" ht="15.75" customHeight="1">
      <c r="A27" s="363"/>
      <c r="B27" s="172" t="s">
        <v>711</v>
      </c>
      <c r="C27" s="181" t="s">
        <v>712</v>
      </c>
      <c r="D27" s="251">
        <v>30000</v>
      </c>
      <c r="E27" s="251">
        <v>30000</v>
      </c>
      <c r="F27" s="251">
        <v>0</v>
      </c>
      <c r="G27" s="251">
        <f t="shared" si="0"/>
        <v>0</v>
      </c>
    </row>
    <row r="28" spans="1:7" ht="15.75" customHeight="1">
      <c r="A28" s="363"/>
      <c r="B28" s="172" t="s">
        <v>713</v>
      </c>
      <c r="C28" s="181" t="s">
        <v>714</v>
      </c>
      <c r="D28" s="251">
        <v>150000</v>
      </c>
      <c r="E28" s="251">
        <v>150000</v>
      </c>
      <c r="F28" s="251">
        <v>50078.75</v>
      </c>
      <c r="G28" s="251">
        <f t="shared" si="0"/>
        <v>33.38583333333333</v>
      </c>
    </row>
    <row r="29" spans="1:7" ht="15.75" customHeight="1">
      <c r="A29" s="363"/>
      <c r="B29" s="172" t="s">
        <v>715</v>
      </c>
      <c r="C29" s="181" t="s">
        <v>716</v>
      </c>
      <c r="D29" s="251">
        <v>50000</v>
      </c>
      <c r="E29" s="251">
        <v>50000</v>
      </c>
      <c r="F29" s="251">
        <v>0</v>
      </c>
      <c r="G29" s="251">
        <f t="shared" si="0"/>
        <v>0</v>
      </c>
    </row>
    <row r="30" spans="1:7" ht="15.75" customHeight="1">
      <c r="A30" s="363"/>
      <c r="B30" s="182" t="s">
        <v>695</v>
      </c>
      <c r="C30" s="185" t="s">
        <v>1566</v>
      </c>
      <c r="D30" s="251">
        <v>10000</v>
      </c>
      <c r="E30" s="251">
        <v>10000</v>
      </c>
      <c r="F30" s="251">
        <v>0</v>
      </c>
      <c r="G30" s="251">
        <f t="shared" si="0"/>
        <v>0</v>
      </c>
    </row>
    <row r="31" spans="1:7" ht="15.75" customHeight="1">
      <c r="A31" s="363"/>
      <c r="B31" s="182" t="s">
        <v>697</v>
      </c>
      <c r="C31" s="183" t="s">
        <v>717</v>
      </c>
      <c r="D31" s="251">
        <v>1377540</v>
      </c>
      <c r="E31" s="251">
        <v>1377540</v>
      </c>
      <c r="F31" s="251">
        <v>0</v>
      </c>
      <c r="G31" s="251">
        <f t="shared" si="0"/>
        <v>0</v>
      </c>
    </row>
    <row r="32" spans="1:7" ht="15.75" customHeight="1">
      <c r="A32" s="363"/>
      <c r="B32" s="182" t="s">
        <v>718</v>
      </c>
      <c r="C32" s="183" t="s">
        <v>719</v>
      </c>
      <c r="D32" s="251">
        <v>272000</v>
      </c>
      <c r="E32" s="251">
        <v>272000</v>
      </c>
      <c r="F32" s="251">
        <v>13367.4</v>
      </c>
      <c r="G32" s="251">
        <f t="shared" si="0"/>
        <v>4.914485294117647</v>
      </c>
    </row>
    <row r="33" spans="1:7" ht="23.25" customHeight="1">
      <c r="A33" s="363"/>
      <c r="B33" s="172" t="s">
        <v>691</v>
      </c>
      <c r="C33" s="192" t="s">
        <v>1567</v>
      </c>
      <c r="D33" s="251">
        <v>30000</v>
      </c>
      <c r="E33" s="251">
        <v>30000</v>
      </c>
      <c r="F33" s="251">
        <v>21250</v>
      </c>
      <c r="G33" s="251">
        <f t="shared" si="0"/>
        <v>70.83333333333334</v>
      </c>
    </row>
    <row r="34" spans="1:7" ht="18" customHeight="1">
      <c r="A34" s="363"/>
      <c r="B34" s="186" t="s">
        <v>1574</v>
      </c>
      <c r="C34" s="184" t="s">
        <v>720</v>
      </c>
      <c r="D34" s="255">
        <f>SUM(D35:D41)</f>
        <v>849000</v>
      </c>
      <c r="E34" s="180">
        <f>SUM(E35:E41)</f>
        <v>849000</v>
      </c>
      <c r="F34" s="180">
        <f>SUM(F35:F41)</f>
        <v>432896.89</v>
      </c>
      <c r="G34" s="180">
        <f t="shared" si="0"/>
        <v>50.98903297997644</v>
      </c>
    </row>
    <row r="35" spans="1:7" ht="18" customHeight="1">
      <c r="A35" s="363"/>
      <c r="B35" s="172" t="s">
        <v>684</v>
      </c>
      <c r="C35" s="181" t="s">
        <v>721</v>
      </c>
      <c r="D35" s="251">
        <v>195000</v>
      </c>
      <c r="E35" s="251">
        <v>195000</v>
      </c>
      <c r="F35" s="251">
        <v>108363.89</v>
      </c>
      <c r="G35" s="251">
        <f t="shared" si="0"/>
        <v>55.57122564102565</v>
      </c>
    </row>
    <row r="36" spans="1:7" ht="18" customHeight="1">
      <c r="A36" s="363"/>
      <c r="B36" s="172" t="s">
        <v>707</v>
      </c>
      <c r="C36" s="181" t="s">
        <v>722</v>
      </c>
      <c r="D36" s="251">
        <v>27000</v>
      </c>
      <c r="E36" s="251">
        <v>27000</v>
      </c>
      <c r="F36" s="251">
        <v>24758</v>
      </c>
      <c r="G36" s="251">
        <f t="shared" si="0"/>
        <v>91.6962962962963</v>
      </c>
    </row>
    <row r="37" spans="1:7" ht="18" customHeight="1">
      <c r="A37" s="363"/>
      <c r="B37" s="172" t="s">
        <v>709</v>
      </c>
      <c r="C37" s="181" t="s">
        <v>723</v>
      </c>
      <c r="D37" s="251">
        <v>5000</v>
      </c>
      <c r="E37" s="251">
        <v>5000</v>
      </c>
      <c r="F37" s="251">
        <v>0</v>
      </c>
      <c r="G37" s="251">
        <f t="shared" si="0"/>
        <v>0</v>
      </c>
    </row>
    <row r="38" spans="1:7" ht="18" customHeight="1">
      <c r="A38" s="363"/>
      <c r="B38" s="172" t="s">
        <v>711</v>
      </c>
      <c r="C38" s="181" t="s">
        <v>724</v>
      </c>
      <c r="D38" s="251">
        <v>584000</v>
      </c>
      <c r="E38" s="251">
        <v>584000</v>
      </c>
      <c r="F38" s="251">
        <v>298000</v>
      </c>
      <c r="G38" s="251">
        <f t="shared" si="0"/>
        <v>51.02739726027398</v>
      </c>
    </row>
    <row r="39" spans="1:7" ht="18" customHeight="1">
      <c r="A39" s="363"/>
      <c r="B39" s="182" t="s">
        <v>695</v>
      </c>
      <c r="C39" s="185" t="s">
        <v>727</v>
      </c>
      <c r="D39" s="251">
        <v>30000</v>
      </c>
      <c r="E39" s="251">
        <v>30000</v>
      </c>
      <c r="F39" s="251">
        <v>0</v>
      </c>
      <c r="G39" s="251">
        <f t="shared" si="0"/>
        <v>0</v>
      </c>
    </row>
    <row r="40" spans="1:7" ht="18" customHeight="1">
      <c r="A40" s="363"/>
      <c r="B40" s="172" t="s">
        <v>691</v>
      </c>
      <c r="C40" s="181" t="s">
        <v>725</v>
      </c>
      <c r="D40" s="251">
        <v>6000</v>
      </c>
      <c r="E40" s="251">
        <v>6000</v>
      </c>
      <c r="F40" s="251">
        <v>1775</v>
      </c>
      <c r="G40" s="251">
        <f t="shared" si="0"/>
        <v>29.583333333333332</v>
      </c>
    </row>
    <row r="41" spans="1:7" ht="18" customHeight="1">
      <c r="A41" s="364"/>
      <c r="B41" s="172" t="s">
        <v>693</v>
      </c>
      <c r="C41" s="181" t="s">
        <v>726</v>
      </c>
      <c r="D41" s="251">
        <v>2000</v>
      </c>
      <c r="E41" s="251">
        <v>2000</v>
      </c>
      <c r="F41" s="251">
        <v>0</v>
      </c>
      <c r="G41" s="251">
        <f t="shared" si="0"/>
        <v>0</v>
      </c>
    </row>
    <row r="42" spans="1:7" ht="18" customHeight="1">
      <c r="A42" s="362" t="s">
        <v>728</v>
      </c>
      <c r="B42" s="186" t="s">
        <v>1575</v>
      </c>
      <c r="C42" s="184" t="s">
        <v>729</v>
      </c>
      <c r="D42" s="180">
        <f>SUM(D43:D50)</f>
        <v>1335000</v>
      </c>
      <c r="E42" s="180">
        <f>SUM(E43:E50)</f>
        <v>1335000</v>
      </c>
      <c r="F42" s="180">
        <f>SUM(F43:F50)</f>
        <v>63871.84999999999</v>
      </c>
      <c r="G42" s="180">
        <f t="shared" si="0"/>
        <v>4.784408239700374</v>
      </c>
    </row>
    <row r="43" spans="1:7" ht="13.5" customHeight="1">
      <c r="A43" s="363"/>
      <c r="B43" s="172" t="s">
        <v>684</v>
      </c>
      <c r="C43" s="181" t="s">
        <v>730</v>
      </c>
      <c r="D43" s="251">
        <v>180000</v>
      </c>
      <c r="E43" s="251">
        <v>180000</v>
      </c>
      <c r="F43" s="251">
        <v>16225.13</v>
      </c>
      <c r="G43" s="251">
        <f t="shared" si="0"/>
        <v>9.01396111111111</v>
      </c>
    </row>
    <row r="44" spans="1:7" ht="13.5" customHeight="1">
      <c r="A44" s="363"/>
      <c r="B44" s="172" t="s">
        <v>707</v>
      </c>
      <c r="C44" s="181" t="s">
        <v>731</v>
      </c>
      <c r="D44" s="251">
        <v>220000</v>
      </c>
      <c r="E44" s="251">
        <v>220000</v>
      </c>
      <c r="F44" s="251">
        <v>15000</v>
      </c>
      <c r="G44" s="251">
        <f t="shared" si="0"/>
        <v>6.8181818181818175</v>
      </c>
    </row>
    <row r="45" spans="1:7" ht="13.5" customHeight="1">
      <c r="A45" s="363"/>
      <c r="B45" s="172" t="s">
        <v>709</v>
      </c>
      <c r="C45" s="181" t="s">
        <v>732</v>
      </c>
      <c r="D45" s="251">
        <v>45000</v>
      </c>
      <c r="E45" s="251">
        <v>45000</v>
      </c>
      <c r="F45" s="251">
        <v>12269.17</v>
      </c>
      <c r="G45" s="251">
        <f t="shared" si="0"/>
        <v>27.264822222222225</v>
      </c>
    </row>
    <row r="46" spans="1:7" ht="13.5" customHeight="1">
      <c r="A46" s="363"/>
      <c r="B46" s="172" t="s">
        <v>711</v>
      </c>
      <c r="C46" s="181" t="s">
        <v>733</v>
      </c>
      <c r="D46" s="251">
        <v>30000</v>
      </c>
      <c r="E46" s="251">
        <v>30000</v>
      </c>
      <c r="F46" s="251">
        <v>10000</v>
      </c>
      <c r="G46" s="251">
        <f t="shared" si="0"/>
        <v>33.33333333333333</v>
      </c>
    </row>
    <row r="47" spans="1:7" ht="13.5" customHeight="1">
      <c r="A47" s="363"/>
      <c r="B47" s="172" t="s">
        <v>691</v>
      </c>
      <c r="C47" s="181" t="s">
        <v>734</v>
      </c>
      <c r="D47" s="251">
        <v>20000</v>
      </c>
      <c r="E47" s="251">
        <v>20000</v>
      </c>
      <c r="F47" s="251">
        <v>0</v>
      </c>
      <c r="G47" s="251">
        <f t="shared" si="0"/>
        <v>0</v>
      </c>
    </row>
    <row r="48" spans="1:7" ht="13.5" customHeight="1">
      <c r="A48" s="363"/>
      <c r="B48" s="172" t="s">
        <v>695</v>
      </c>
      <c r="C48" s="181" t="s">
        <v>735</v>
      </c>
      <c r="D48" s="251">
        <v>800000</v>
      </c>
      <c r="E48" s="251">
        <v>800000</v>
      </c>
      <c r="F48" s="251">
        <v>0</v>
      </c>
      <c r="G48" s="251">
        <f t="shared" si="0"/>
        <v>0</v>
      </c>
    </row>
    <row r="49" spans="1:7" ht="13.5" customHeight="1">
      <c r="A49" s="363"/>
      <c r="B49" s="172" t="s">
        <v>697</v>
      </c>
      <c r="C49" s="181" t="s">
        <v>736</v>
      </c>
      <c r="D49" s="251">
        <v>25000</v>
      </c>
      <c r="E49" s="251">
        <v>25000</v>
      </c>
      <c r="F49" s="251">
        <v>0</v>
      </c>
      <c r="G49" s="251">
        <f t="shared" si="0"/>
        <v>0</v>
      </c>
    </row>
    <row r="50" spans="1:7" ht="13.5" customHeight="1">
      <c r="A50" s="363"/>
      <c r="B50" s="172" t="s">
        <v>718</v>
      </c>
      <c r="C50" s="181" t="s">
        <v>737</v>
      </c>
      <c r="D50" s="251">
        <v>15000</v>
      </c>
      <c r="E50" s="251">
        <v>15000</v>
      </c>
      <c r="F50" s="251">
        <v>10377.55</v>
      </c>
      <c r="G50" s="251">
        <f t="shared" si="0"/>
        <v>69.18366666666667</v>
      </c>
    </row>
    <row r="51" spans="1:7" ht="18" customHeight="1">
      <c r="A51" s="363"/>
      <c r="B51" s="186" t="s">
        <v>1591</v>
      </c>
      <c r="C51" s="184" t="s">
        <v>738</v>
      </c>
      <c r="D51" s="180">
        <f>SUM(D52:D53)</f>
        <v>771000</v>
      </c>
      <c r="E51" s="180">
        <f>SUM(E52:E53)</f>
        <v>771000</v>
      </c>
      <c r="F51" s="180">
        <f>SUM(F52:F53)</f>
        <v>335942</v>
      </c>
      <c r="G51" s="180">
        <f t="shared" si="0"/>
        <v>43.572243839169914</v>
      </c>
    </row>
    <row r="52" spans="1:7" ht="18" customHeight="1">
      <c r="A52" s="363"/>
      <c r="B52" s="172" t="s">
        <v>684</v>
      </c>
      <c r="C52" s="181" t="s">
        <v>739</v>
      </c>
      <c r="D52" s="251">
        <v>693000</v>
      </c>
      <c r="E52" s="251">
        <v>693000</v>
      </c>
      <c r="F52" s="251">
        <v>325600</v>
      </c>
      <c r="G52" s="251">
        <f t="shared" si="0"/>
        <v>46.98412698412698</v>
      </c>
    </row>
    <row r="53" spans="1:7" ht="18" customHeight="1">
      <c r="A53" s="363"/>
      <c r="B53" s="172" t="s">
        <v>707</v>
      </c>
      <c r="C53" s="181" t="s">
        <v>740</v>
      </c>
      <c r="D53" s="251">
        <v>78000</v>
      </c>
      <c r="E53" s="251">
        <v>78000</v>
      </c>
      <c r="F53" s="251">
        <v>10342</v>
      </c>
      <c r="G53" s="251">
        <f t="shared" si="0"/>
        <v>13.25897435897436</v>
      </c>
    </row>
    <row r="54" spans="1:7" ht="18" customHeight="1">
      <c r="A54" s="363"/>
      <c r="B54" s="186" t="s">
        <v>1590</v>
      </c>
      <c r="C54" s="184" t="s">
        <v>741</v>
      </c>
      <c r="D54" s="180">
        <f>SUM(D55:D56)</f>
        <v>126800</v>
      </c>
      <c r="E54" s="180">
        <f>SUM(E55:E56)</f>
        <v>126800</v>
      </c>
      <c r="F54" s="180">
        <f>SUM(F55:F56)</f>
        <v>50814.38</v>
      </c>
      <c r="G54" s="180">
        <f t="shared" si="0"/>
        <v>40.07443217665615</v>
      </c>
    </row>
    <row r="55" spans="1:7" ht="18" customHeight="1">
      <c r="A55" s="363"/>
      <c r="B55" s="172" t="s">
        <v>684</v>
      </c>
      <c r="C55" s="181" t="s">
        <v>739</v>
      </c>
      <c r="D55" s="251">
        <v>126600</v>
      </c>
      <c r="E55" s="251">
        <v>126600</v>
      </c>
      <c r="F55" s="251">
        <v>50799.38</v>
      </c>
      <c r="G55" s="251">
        <f t="shared" si="0"/>
        <v>40.12589257503949</v>
      </c>
    </row>
    <row r="56" spans="1:7" ht="18" customHeight="1">
      <c r="A56" s="221"/>
      <c r="B56" s="172" t="s">
        <v>707</v>
      </c>
      <c r="C56" s="181" t="s">
        <v>739</v>
      </c>
      <c r="D56" s="251">
        <v>200</v>
      </c>
      <c r="E56" s="251">
        <v>200</v>
      </c>
      <c r="F56" s="251">
        <v>15</v>
      </c>
      <c r="G56" s="251">
        <f t="shared" si="0"/>
        <v>7.5</v>
      </c>
    </row>
    <row r="57" spans="1:7" ht="18" customHeight="1">
      <c r="A57" s="362" t="s">
        <v>742</v>
      </c>
      <c r="B57" s="186" t="s">
        <v>1576</v>
      </c>
      <c r="C57" s="184" t="s">
        <v>743</v>
      </c>
      <c r="D57" s="180">
        <f>SUM(D58:D60)</f>
        <v>1115000</v>
      </c>
      <c r="E57" s="180">
        <f>SUM(E58:E60)</f>
        <v>1115000</v>
      </c>
      <c r="F57" s="180">
        <f>SUM(F58:F60)</f>
        <v>573524.72</v>
      </c>
      <c r="G57" s="180">
        <f t="shared" si="0"/>
        <v>51.437194618834084</v>
      </c>
    </row>
    <row r="58" spans="1:7" ht="15" customHeight="1">
      <c r="A58" s="363"/>
      <c r="B58" s="172" t="s">
        <v>684</v>
      </c>
      <c r="C58" s="181" t="s">
        <v>744</v>
      </c>
      <c r="D58" s="251">
        <v>140000</v>
      </c>
      <c r="E58" s="251">
        <v>140000</v>
      </c>
      <c r="F58" s="251">
        <v>72000.22</v>
      </c>
      <c r="G58" s="251">
        <f t="shared" si="0"/>
        <v>51.42872857142857</v>
      </c>
    </row>
    <row r="59" spans="1:7" ht="15" customHeight="1">
      <c r="A59" s="363"/>
      <c r="B59" s="172" t="s">
        <v>707</v>
      </c>
      <c r="C59" s="181" t="s">
        <v>745</v>
      </c>
      <c r="D59" s="251">
        <v>940000</v>
      </c>
      <c r="E59" s="251">
        <v>940000</v>
      </c>
      <c r="F59" s="251">
        <v>481480</v>
      </c>
      <c r="G59" s="251">
        <f t="shared" si="0"/>
        <v>51.22127659574468</v>
      </c>
    </row>
    <row r="60" spans="1:7" ht="15" customHeight="1">
      <c r="A60" s="363"/>
      <c r="B60" s="172" t="s">
        <v>691</v>
      </c>
      <c r="C60" s="192" t="s">
        <v>1568</v>
      </c>
      <c r="D60" s="251">
        <v>35000</v>
      </c>
      <c r="E60" s="251">
        <v>35000</v>
      </c>
      <c r="F60" s="251">
        <v>20044.5</v>
      </c>
      <c r="G60" s="251">
        <f t="shared" si="0"/>
        <v>57.269999999999996</v>
      </c>
    </row>
    <row r="61" spans="1:7" ht="18" customHeight="1">
      <c r="A61" s="363"/>
      <c r="B61" s="186" t="s">
        <v>1577</v>
      </c>
      <c r="C61" s="184" t="s">
        <v>746</v>
      </c>
      <c r="D61" s="255">
        <f>SUM(D62:D65)</f>
        <v>285000</v>
      </c>
      <c r="E61" s="255">
        <f>SUM(E62:E65)</f>
        <v>285000</v>
      </c>
      <c r="F61" s="255">
        <f>SUM(F62:F65)</f>
        <v>88800</v>
      </c>
      <c r="G61" s="255">
        <f t="shared" si="0"/>
        <v>31.157894736842106</v>
      </c>
    </row>
    <row r="62" spans="1:7" ht="14.25" customHeight="1">
      <c r="A62" s="363"/>
      <c r="B62" s="172" t="s">
        <v>684</v>
      </c>
      <c r="C62" s="181" t="s">
        <v>747</v>
      </c>
      <c r="D62" s="251">
        <v>60000</v>
      </c>
      <c r="E62" s="251">
        <v>60000</v>
      </c>
      <c r="F62" s="251">
        <v>0</v>
      </c>
      <c r="G62" s="251">
        <f t="shared" si="0"/>
        <v>0</v>
      </c>
    </row>
    <row r="63" spans="1:7" ht="14.25" customHeight="1">
      <c r="A63" s="363"/>
      <c r="B63" s="172" t="s">
        <v>707</v>
      </c>
      <c r="C63" s="181" t="s">
        <v>748</v>
      </c>
      <c r="D63" s="251">
        <v>60000</v>
      </c>
      <c r="E63" s="251">
        <v>60000</v>
      </c>
      <c r="F63" s="251">
        <v>30000</v>
      </c>
      <c r="G63" s="251">
        <f t="shared" si="0"/>
        <v>50</v>
      </c>
    </row>
    <row r="64" spans="1:7" ht="14.25" customHeight="1">
      <c r="A64" s="363"/>
      <c r="B64" s="172" t="s">
        <v>709</v>
      </c>
      <c r="C64" s="181" t="s">
        <v>749</v>
      </c>
      <c r="D64" s="251">
        <v>65000</v>
      </c>
      <c r="E64" s="251">
        <v>65000</v>
      </c>
      <c r="F64" s="251">
        <v>58800</v>
      </c>
      <c r="G64" s="251">
        <f t="shared" si="0"/>
        <v>90.46153846153845</v>
      </c>
    </row>
    <row r="65" spans="1:7" ht="14.25" customHeight="1">
      <c r="A65" s="363"/>
      <c r="B65" s="192" t="s">
        <v>750</v>
      </c>
      <c r="C65" s="181" t="s">
        <v>751</v>
      </c>
      <c r="D65" s="251">
        <v>100000</v>
      </c>
      <c r="E65" s="251">
        <v>100000</v>
      </c>
      <c r="F65" s="251">
        <v>0</v>
      </c>
      <c r="G65" s="251">
        <f t="shared" si="0"/>
        <v>0</v>
      </c>
    </row>
    <row r="66" spans="1:7" ht="18" customHeight="1">
      <c r="A66" s="363"/>
      <c r="B66" s="186" t="s">
        <v>1578</v>
      </c>
      <c r="C66" s="184" t="s">
        <v>752</v>
      </c>
      <c r="D66" s="180">
        <f>SUM(D67:D72)</f>
        <v>616000</v>
      </c>
      <c r="E66" s="180">
        <f>SUM(E67:E72)</f>
        <v>616000</v>
      </c>
      <c r="F66" s="180">
        <f>SUM(F67:F72)</f>
        <v>151312.25</v>
      </c>
      <c r="G66" s="180">
        <f t="shared" si="0"/>
        <v>24.56367694805195</v>
      </c>
    </row>
    <row r="67" spans="1:7" ht="15" customHeight="1">
      <c r="A67" s="363"/>
      <c r="B67" s="172" t="s">
        <v>684</v>
      </c>
      <c r="C67" s="181" t="s">
        <v>753</v>
      </c>
      <c r="D67" s="251">
        <v>125000</v>
      </c>
      <c r="E67" s="251">
        <v>125000</v>
      </c>
      <c r="F67" s="251">
        <v>26785.88</v>
      </c>
      <c r="G67" s="251">
        <f t="shared" si="0"/>
        <v>21.428704</v>
      </c>
    </row>
    <row r="68" spans="1:7" ht="15" customHeight="1">
      <c r="A68" s="363"/>
      <c r="B68" s="172" t="s">
        <v>707</v>
      </c>
      <c r="C68" s="181" t="s">
        <v>754</v>
      </c>
      <c r="D68" s="251">
        <v>195000</v>
      </c>
      <c r="E68" s="251">
        <v>195000</v>
      </c>
      <c r="F68" s="251">
        <v>82641</v>
      </c>
      <c r="G68" s="251">
        <f t="shared" si="0"/>
        <v>42.38</v>
      </c>
    </row>
    <row r="69" spans="1:7" ht="15" customHeight="1">
      <c r="A69" s="363"/>
      <c r="B69" s="172" t="s">
        <v>709</v>
      </c>
      <c r="C69" s="181" t="s">
        <v>755</v>
      </c>
      <c r="D69" s="251">
        <v>14000</v>
      </c>
      <c r="E69" s="251">
        <v>14000</v>
      </c>
      <c r="F69" s="251">
        <v>0</v>
      </c>
      <c r="G69" s="251">
        <f t="shared" si="0"/>
        <v>0</v>
      </c>
    </row>
    <row r="70" spans="1:7" ht="15" customHeight="1">
      <c r="A70" s="363"/>
      <c r="B70" s="172" t="s">
        <v>711</v>
      </c>
      <c r="C70" s="181" t="s">
        <v>756</v>
      </c>
      <c r="D70" s="251">
        <v>80000</v>
      </c>
      <c r="E70" s="251">
        <v>80000</v>
      </c>
      <c r="F70" s="251">
        <v>41885.37</v>
      </c>
      <c r="G70" s="251">
        <f t="shared" si="0"/>
        <v>52.3567125</v>
      </c>
    </row>
    <row r="71" spans="1:7" ht="15" customHeight="1">
      <c r="A71" s="363"/>
      <c r="B71" s="172" t="s">
        <v>713</v>
      </c>
      <c r="C71" s="181" t="s">
        <v>757</v>
      </c>
      <c r="D71" s="251">
        <v>200000</v>
      </c>
      <c r="E71" s="251">
        <v>200000</v>
      </c>
      <c r="F71" s="251">
        <v>0</v>
      </c>
      <c r="G71" s="251">
        <f t="shared" si="0"/>
        <v>0</v>
      </c>
    </row>
    <row r="72" spans="1:7" ht="18" customHeight="1">
      <c r="A72" s="363"/>
      <c r="B72" s="172" t="s">
        <v>715</v>
      </c>
      <c r="C72" s="181" t="s">
        <v>758</v>
      </c>
      <c r="D72" s="251">
        <v>2000</v>
      </c>
      <c r="E72" s="251">
        <v>2000</v>
      </c>
      <c r="F72" s="251">
        <v>0</v>
      </c>
      <c r="G72" s="251">
        <f t="shared" si="0"/>
        <v>0</v>
      </c>
    </row>
    <row r="73" spans="1:7" ht="18" customHeight="1">
      <c r="A73" s="363"/>
      <c r="B73" s="186" t="s">
        <v>1579</v>
      </c>
      <c r="C73" s="184" t="s">
        <v>759</v>
      </c>
      <c r="D73" s="180">
        <f>D74</f>
        <v>90000</v>
      </c>
      <c r="E73" s="180">
        <f>E74</f>
        <v>90000</v>
      </c>
      <c r="F73" s="180">
        <f>F74</f>
        <v>65300</v>
      </c>
      <c r="G73" s="180">
        <f t="shared" si="0"/>
        <v>72.55555555555556</v>
      </c>
    </row>
    <row r="74" spans="1:7" ht="18" customHeight="1">
      <c r="A74" s="363"/>
      <c r="B74" s="172" t="s">
        <v>684</v>
      </c>
      <c r="C74" s="181" t="s">
        <v>760</v>
      </c>
      <c r="D74" s="251">
        <v>90000</v>
      </c>
      <c r="E74" s="251">
        <v>90000</v>
      </c>
      <c r="F74" s="251">
        <v>65300</v>
      </c>
      <c r="G74" s="251">
        <f t="shared" si="0"/>
        <v>72.55555555555556</v>
      </c>
    </row>
    <row r="75" spans="1:7" ht="18" customHeight="1">
      <c r="A75" s="363"/>
      <c r="B75" s="186" t="s">
        <v>1594</v>
      </c>
      <c r="C75" s="184" t="s">
        <v>761</v>
      </c>
      <c r="D75" s="180">
        <f>SUM(D76:D77)</f>
        <v>1862260</v>
      </c>
      <c r="E75" s="180">
        <f>SUM(E76:E77)</f>
        <v>1862260</v>
      </c>
      <c r="F75" s="180">
        <f>SUM(F76:F77)</f>
        <v>823700</v>
      </c>
      <c r="G75" s="180">
        <f t="shared" si="0"/>
        <v>44.23120294695692</v>
      </c>
    </row>
    <row r="76" spans="1:7" ht="18" customHeight="1">
      <c r="A76" s="363"/>
      <c r="B76" s="172" t="s">
        <v>684</v>
      </c>
      <c r="C76" s="181" t="s">
        <v>762</v>
      </c>
      <c r="D76" s="251">
        <v>1230960</v>
      </c>
      <c r="E76" s="251">
        <v>1230960</v>
      </c>
      <c r="F76" s="251">
        <v>633070</v>
      </c>
      <c r="G76" s="251">
        <f aca="true" t="shared" si="1" ref="G76:G135">F76/E76*100</f>
        <v>51.428966010268404</v>
      </c>
    </row>
    <row r="77" spans="1:7" ht="18" customHeight="1">
      <c r="A77" s="363"/>
      <c r="B77" s="172" t="s">
        <v>707</v>
      </c>
      <c r="C77" s="181" t="s">
        <v>763</v>
      </c>
      <c r="D77" s="251">
        <v>631300</v>
      </c>
      <c r="E77" s="251">
        <v>631300</v>
      </c>
      <c r="F77" s="251">
        <v>190630</v>
      </c>
      <c r="G77" s="251">
        <f t="shared" si="1"/>
        <v>30.196420085537778</v>
      </c>
    </row>
    <row r="78" spans="1:7" ht="18" customHeight="1">
      <c r="A78" s="363"/>
      <c r="B78" s="186" t="s">
        <v>1595</v>
      </c>
      <c r="C78" s="184" t="s">
        <v>764</v>
      </c>
      <c r="D78" s="180">
        <f>SUM(D79:D80)</f>
        <v>6106400</v>
      </c>
      <c r="E78" s="180">
        <f>SUM(E79:E80)</f>
        <v>6106400</v>
      </c>
      <c r="F78" s="180">
        <f>SUM(F79:F80)</f>
        <v>1701974</v>
      </c>
      <c r="G78" s="180">
        <f t="shared" si="1"/>
        <v>27.871970391720165</v>
      </c>
    </row>
    <row r="79" spans="1:7" ht="18" customHeight="1">
      <c r="A79" s="363"/>
      <c r="B79" s="172" t="s">
        <v>684</v>
      </c>
      <c r="C79" s="192" t="s">
        <v>1569</v>
      </c>
      <c r="D79" s="251">
        <v>0</v>
      </c>
      <c r="E79" s="251">
        <v>0</v>
      </c>
      <c r="F79" s="251">
        <v>4028</v>
      </c>
      <c r="G79" s="251">
        <v>0</v>
      </c>
    </row>
    <row r="80" spans="1:7" ht="18" customHeight="1">
      <c r="A80" s="363"/>
      <c r="B80" s="182" t="s">
        <v>695</v>
      </c>
      <c r="C80" s="183" t="s">
        <v>765</v>
      </c>
      <c r="D80" s="251">
        <v>6106400</v>
      </c>
      <c r="E80" s="251">
        <v>6106400</v>
      </c>
      <c r="F80" s="251">
        <v>1697946</v>
      </c>
      <c r="G80" s="251">
        <f t="shared" si="1"/>
        <v>27.806006812524565</v>
      </c>
    </row>
    <row r="81" spans="1:7" ht="18" customHeight="1">
      <c r="A81" s="363"/>
      <c r="B81" s="186" t="s">
        <v>1580</v>
      </c>
      <c r="C81" s="184" t="s">
        <v>766</v>
      </c>
      <c r="D81" s="180">
        <f>SUM(D82:D85)</f>
        <v>1670000</v>
      </c>
      <c r="E81" s="180">
        <f>SUM(E82:E85)</f>
        <v>1320000</v>
      </c>
      <c r="F81" s="180">
        <f>SUM(F82:F85)</f>
        <v>301301.6</v>
      </c>
      <c r="G81" s="180">
        <f t="shared" si="1"/>
        <v>22.825878787878786</v>
      </c>
    </row>
    <row r="82" spans="1:7" ht="15" customHeight="1">
      <c r="A82" s="363"/>
      <c r="B82" s="172" t="s">
        <v>684</v>
      </c>
      <c r="C82" s="181" t="s">
        <v>767</v>
      </c>
      <c r="D82" s="251">
        <v>800000</v>
      </c>
      <c r="E82" s="251">
        <v>450000</v>
      </c>
      <c r="F82" s="251">
        <v>301301.6</v>
      </c>
      <c r="G82" s="251">
        <f t="shared" si="1"/>
        <v>66.9559111111111</v>
      </c>
    </row>
    <row r="83" spans="1:7" ht="15" customHeight="1">
      <c r="A83" s="364"/>
      <c r="B83" s="172" t="s">
        <v>691</v>
      </c>
      <c r="C83" s="181" t="s">
        <v>768</v>
      </c>
      <c r="D83" s="251">
        <v>20000</v>
      </c>
      <c r="E83" s="251">
        <v>20000</v>
      </c>
      <c r="F83" s="251">
        <v>0</v>
      </c>
      <c r="G83" s="251">
        <f t="shared" si="1"/>
        <v>0</v>
      </c>
    </row>
    <row r="84" spans="1:7" ht="16.5" customHeight="1">
      <c r="A84" s="221"/>
      <c r="B84" s="192" t="s">
        <v>750</v>
      </c>
      <c r="C84" s="181" t="s">
        <v>769</v>
      </c>
      <c r="D84" s="251">
        <v>700000</v>
      </c>
      <c r="E84" s="251">
        <v>700000</v>
      </c>
      <c r="F84" s="251">
        <v>0</v>
      </c>
      <c r="G84" s="251">
        <f t="shared" si="1"/>
        <v>0</v>
      </c>
    </row>
    <row r="85" spans="1:7" ht="15" customHeight="1">
      <c r="A85" s="221"/>
      <c r="B85" s="192" t="s">
        <v>770</v>
      </c>
      <c r="C85" s="181" t="s">
        <v>771</v>
      </c>
      <c r="D85" s="251">
        <v>150000</v>
      </c>
      <c r="E85" s="251">
        <v>150000</v>
      </c>
      <c r="F85" s="251">
        <v>0</v>
      </c>
      <c r="G85" s="251">
        <f t="shared" si="1"/>
        <v>0</v>
      </c>
    </row>
    <row r="86" spans="1:7" ht="18" customHeight="1">
      <c r="A86" s="345" t="s">
        <v>772</v>
      </c>
      <c r="B86" s="263" t="s">
        <v>773</v>
      </c>
      <c r="C86" s="184" t="s">
        <v>774</v>
      </c>
      <c r="D86" s="180">
        <f>SUM(D87:D88)</f>
        <v>184000</v>
      </c>
      <c r="E86" s="180">
        <f>SUM(E87:E88)</f>
        <v>184000</v>
      </c>
      <c r="F86" s="180">
        <f>SUM(F87:F88)</f>
        <v>31980</v>
      </c>
      <c r="G86" s="180">
        <f t="shared" si="1"/>
        <v>17.380434782608695</v>
      </c>
    </row>
    <row r="87" spans="1:7" ht="18" customHeight="1">
      <c r="A87" s="346"/>
      <c r="B87" s="172" t="s">
        <v>684</v>
      </c>
      <c r="C87" s="181" t="s">
        <v>775</v>
      </c>
      <c r="D87" s="251">
        <v>34000</v>
      </c>
      <c r="E87" s="251">
        <v>34000</v>
      </c>
      <c r="F87" s="251">
        <v>22180</v>
      </c>
      <c r="G87" s="251">
        <f t="shared" si="1"/>
        <v>65.23529411764706</v>
      </c>
    </row>
    <row r="88" spans="1:7" ht="18" customHeight="1">
      <c r="A88" s="346"/>
      <c r="B88" s="172" t="s">
        <v>707</v>
      </c>
      <c r="C88" s="181" t="s">
        <v>776</v>
      </c>
      <c r="D88" s="251">
        <v>150000</v>
      </c>
      <c r="E88" s="251">
        <v>150000</v>
      </c>
      <c r="F88" s="251">
        <v>9800</v>
      </c>
      <c r="G88" s="251">
        <f t="shared" si="1"/>
        <v>6.533333333333332</v>
      </c>
    </row>
    <row r="89" spans="1:7" ht="18" customHeight="1">
      <c r="A89" s="346"/>
      <c r="B89" s="264" t="s">
        <v>1581</v>
      </c>
      <c r="C89" s="184" t="s">
        <v>777</v>
      </c>
      <c r="D89" s="180">
        <f>D90</f>
        <v>110000</v>
      </c>
      <c r="E89" s="180">
        <f>E90</f>
        <v>110000</v>
      </c>
      <c r="F89" s="180">
        <f>F90</f>
        <v>27000</v>
      </c>
      <c r="G89" s="180">
        <f t="shared" si="1"/>
        <v>24.545454545454547</v>
      </c>
    </row>
    <row r="90" spans="1:7" ht="18" customHeight="1">
      <c r="A90" s="346"/>
      <c r="B90" s="172" t="s">
        <v>684</v>
      </c>
      <c r="C90" s="181" t="s">
        <v>778</v>
      </c>
      <c r="D90" s="251">
        <v>110000</v>
      </c>
      <c r="E90" s="251">
        <v>110000</v>
      </c>
      <c r="F90" s="251">
        <v>27000</v>
      </c>
      <c r="G90" s="251">
        <f t="shared" si="1"/>
        <v>24.545454545454547</v>
      </c>
    </row>
    <row r="91" spans="1:7" ht="18" customHeight="1">
      <c r="A91" s="346"/>
      <c r="B91" s="264" t="s">
        <v>1582</v>
      </c>
      <c r="C91" s="184" t="s">
        <v>779</v>
      </c>
      <c r="D91" s="180">
        <f>SUM(D92:D98)</f>
        <v>580000</v>
      </c>
      <c r="E91" s="180">
        <f>SUM(E92:E99)</f>
        <v>677000</v>
      </c>
      <c r="F91" s="180">
        <f>SUM(F92:F99)</f>
        <v>337938.88999999996</v>
      </c>
      <c r="G91" s="180">
        <f t="shared" si="1"/>
        <v>49.91711816838995</v>
      </c>
    </row>
    <row r="92" spans="1:7" ht="14.25" customHeight="1">
      <c r="A92" s="346"/>
      <c r="B92" s="172" t="s">
        <v>684</v>
      </c>
      <c r="C92" s="181" t="s">
        <v>780</v>
      </c>
      <c r="D92" s="251">
        <v>155000</v>
      </c>
      <c r="E92" s="251">
        <v>155000</v>
      </c>
      <c r="F92" s="251">
        <v>13647.73</v>
      </c>
      <c r="G92" s="251">
        <f t="shared" si="1"/>
        <v>8.804987096774193</v>
      </c>
    </row>
    <row r="93" spans="1:7" ht="14.25" customHeight="1">
      <c r="A93" s="346"/>
      <c r="B93" s="172" t="s">
        <v>707</v>
      </c>
      <c r="C93" s="181" t="s">
        <v>781</v>
      </c>
      <c r="D93" s="251">
        <v>100000</v>
      </c>
      <c r="E93" s="251">
        <v>100000</v>
      </c>
      <c r="F93" s="251">
        <v>81560</v>
      </c>
      <c r="G93" s="251">
        <f t="shared" si="1"/>
        <v>81.56</v>
      </c>
    </row>
    <row r="94" spans="1:7" ht="14.25" customHeight="1">
      <c r="A94" s="346"/>
      <c r="B94" s="172" t="s">
        <v>711</v>
      </c>
      <c r="C94" s="181" t="s">
        <v>782</v>
      </c>
      <c r="D94" s="251">
        <v>30000</v>
      </c>
      <c r="E94" s="251">
        <v>30000</v>
      </c>
      <c r="F94" s="251">
        <v>10390.73</v>
      </c>
      <c r="G94" s="251">
        <f t="shared" si="1"/>
        <v>34.63576666666667</v>
      </c>
    </row>
    <row r="95" spans="1:7" ht="14.25" customHeight="1">
      <c r="A95" s="346"/>
      <c r="B95" s="172" t="s">
        <v>713</v>
      </c>
      <c r="C95" s="181" t="s">
        <v>783</v>
      </c>
      <c r="D95" s="251">
        <v>40000</v>
      </c>
      <c r="E95" s="251">
        <v>40000</v>
      </c>
      <c r="F95" s="251">
        <v>2625</v>
      </c>
      <c r="G95" s="251">
        <f t="shared" si="1"/>
        <v>6.5625</v>
      </c>
    </row>
    <row r="96" spans="1:7" ht="14.25" customHeight="1">
      <c r="A96" s="346"/>
      <c r="B96" s="172" t="s">
        <v>715</v>
      </c>
      <c r="C96" s="181" t="s">
        <v>784</v>
      </c>
      <c r="D96" s="251">
        <v>10000</v>
      </c>
      <c r="E96" s="251">
        <v>10000</v>
      </c>
      <c r="F96" s="251">
        <v>0</v>
      </c>
      <c r="G96" s="251">
        <f t="shared" si="1"/>
        <v>0</v>
      </c>
    </row>
    <row r="97" spans="1:7" ht="14.25" customHeight="1">
      <c r="A97" s="346"/>
      <c r="B97" s="172" t="s">
        <v>785</v>
      </c>
      <c r="C97" s="181" t="s">
        <v>786</v>
      </c>
      <c r="D97" s="251">
        <v>240000</v>
      </c>
      <c r="E97" s="251">
        <v>240000</v>
      </c>
      <c r="F97" s="251">
        <v>170800</v>
      </c>
      <c r="G97" s="251">
        <f t="shared" si="1"/>
        <v>71.16666666666667</v>
      </c>
    </row>
    <row r="98" spans="1:7" ht="14.25" customHeight="1">
      <c r="A98" s="346"/>
      <c r="B98" s="172" t="s">
        <v>787</v>
      </c>
      <c r="C98" s="181" t="s">
        <v>788</v>
      </c>
      <c r="D98" s="251">
        <v>5000</v>
      </c>
      <c r="E98" s="251">
        <v>5000</v>
      </c>
      <c r="F98" s="251">
        <v>892.62</v>
      </c>
      <c r="G98" s="251">
        <f t="shared" si="1"/>
        <v>17.8524</v>
      </c>
    </row>
    <row r="99" spans="1:7" ht="14.25" customHeight="1">
      <c r="A99" s="346"/>
      <c r="B99" s="172" t="s">
        <v>691</v>
      </c>
      <c r="C99" s="181" t="s">
        <v>1570</v>
      </c>
      <c r="D99" s="251">
        <v>0</v>
      </c>
      <c r="E99" s="251">
        <v>97000</v>
      </c>
      <c r="F99" s="251">
        <v>58022.81</v>
      </c>
      <c r="G99" s="251">
        <f t="shared" si="1"/>
        <v>59.81732989690721</v>
      </c>
    </row>
    <row r="100" spans="1:7" ht="18" customHeight="1">
      <c r="A100" s="346"/>
      <c r="B100" s="264" t="s">
        <v>1583</v>
      </c>
      <c r="C100" s="184" t="s">
        <v>789</v>
      </c>
      <c r="D100" s="180">
        <f>SUM(D101:D104)</f>
        <v>240000</v>
      </c>
      <c r="E100" s="180">
        <f>SUM(E101:E104)</f>
        <v>240000</v>
      </c>
      <c r="F100" s="180">
        <f>SUM(F101:F104)</f>
        <v>98000</v>
      </c>
      <c r="G100" s="180">
        <f t="shared" si="1"/>
        <v>40.833333333333336</v>
      </c>
    </row>
    <row r="101" spans="1:7" ht="15" customHeight="1">
      <c r="A101" s="346"/>
      <c r="B101" s="172" t="s">
        <v>684</v>
      </c>
      <c r="C101" s="181" t="s">
        <v>790</v>
      </c>
      <c r="D101" s="251">
        <v>70000</v>
      </c>
      <c r="E101" s="251">
        <v>70000</v>
      </c>
      <c r="F101" s="251">
        <v>35000</v>
      </c>
      <c r="G101" s="251">
        <f t="shared" si="1"/>
        <v>50</v>
      </c>
    </row>
    <row r="102" spans="1:7" ht="15" customHeight="1">
      <c r="A102" s="346"/>
      <c r="B102" s="172" t="s">
        <v>707</v>
      </c>
      <c r="C102" s="181" t="s">
        <v>791</v>
      </c>
      <c r="D102" s="251">
        <v>20000</v>
      </c>
      <c r="E102" s="251">
        <v>20000</v>
      </c>
      <c r="F102" s="251">
        <v>38000</v>
      </c>
      <c r="G102" s="251">
        <f t="shared" si="1"/>
        <v>190</v>
      </c>
    </row>
    <row r="103" spans="1:7" ht="15" customHeight="1">
      <c r="A103" s="346"/>
      <c r="B103" s="172" t="s">
        <v>709</v>
      </c>
      <c r="C103" s="181" t="s">
        <v>792</v>
      </c>
      <c r="D103" s="251">
        <v>80000</v>
      </c>
      <c r="E103" s="251">
        <v>80000</v>
      </c>
      <c r="F103" s="251">
        <v>0</v>
      </c>
      <c r="G103" s="251">
        <f t="shared" si="1"/>
        <v>0</v>
      </c>
    </row>
    <row r="104" spans="1:7" ht="15" customHeight="1">
      <c r="A104" s="347"/>
      <c r="B104" s="172" t="s">
        <v>711</v>
      </c>
      <c r="C104" s="181" t="s">
        <v>793</v>
      </c>
      <c r="D104" s="251">
        <v>70000</v>
      </c>
      <c r="E104" s="251">
        <v>70000</v>
      </c>
      <c r="F104" s="251">
        <v>25000</v>
      </c>
      <c r="G104" s="251">
        <f t="shared" si="1"/>
        <v>35.714285714285715</v>
      </c>
    </row>
    <row r="105" spans="1:7" ht="18" customHeight="1">
      <c r="A105" s="348" t="s">
        <v>794</v>
      </c>
      <c r="B105" s="264" t="s">
        <v>1589</v>
      </c>
      <c r="C105" s="184" t="s">
        <v>795</v>
      </c>
      <c r="D105" s="180">
        <f>SUM(D106:D108)</f>
        <v>910000</v>
      </c>
      <c r="E105" s="180">
        <f>SUM(E106:E108)</f>
        <v>881000</v>
      </c>
      <c r="F105" s="180">
        <f>SUM(F106:F108)</f>
        <v>271709.95</v>
      </c>
      <c r="G105" s="180">
        <f t="shared" si="1"/>
        <v>30.841083995459705</v>
      </c>
    </row>
    <row r="106" spans="1:7" ht="15" customHeight="1">
      <c r="A106" s="349"/>
      <c r="B106" s="172" t="s">
        <v>684</v>
      </c>
      <c r="C106" s="181" t="s">
        <v>796</v>
      </c>
      <c r="D106" s="251">
        <v>770000</v>
      </c>
      <c r="E106" s="251">
        <v>741000</v>
      </c>
      <c r="F106" s="251">
        <v>212570.32</v>
      </c>
      <c r="G106" s="251">
        <f t="shared" si="1"/>
        <v>28.686952766531714</v>
      </c>
    </row>
    <row r="107" spans="1:7" ht="15" customHeight="1">
      <c r="A107" s="349"/>
      <c r="B107" s="172" t="s">
        <v>707</v>
      </c>
      <c r="C107" s="181" t="s">
        <v>797</v>
      </c>
      <c r="D107" s="251">
        <v>120000</v>
      </c>
      <c r="E107" s="251">
        <v>120000</v>
      </c>
      <c r="F107" s="251">
        <v>59139.63</v>
      </c>
      <c r="G107" s="251">
        <f t="shared" si="1"/>
        <v>49.283024999999995</v>
      </c>
    </row>
    <row r="108" spans="1:7" ht="15" customHeight="1">
      <c r="A108" s="349"/>
      <c r="B108" s="172" t="s">
        <v>693</v>
      </c>
      <c r="C108" s="181" t="s">
        <v>798</v>
      </c>
      <c r="D108" s="251">
        <v>20000</v>
      </c>
      <c r="E108" s="251">
        <v>20000</v>
      </c>
      <c r="F108" s="251">
        <v>0</v>
      </c>
      <c r="G108" s="251">
        <f t="shared" si="1"/>
        <v>0</v>
      </c>
    </row>
    <row r="109" spans="1:7" ht="18" customHeight="1">
      <c r="A109" s="349"/>
      <c r="B109" s="264" t="s">
        <v>1588</v>
      </c>
      <c r="C109" s="186" t="s">
        <v>799</v>
      </c>
      <c r="D109" s="180">
        <f>SUM(D110:D111)</f>
        <v>43000</v>
      </c>
      <c r="E109" s="180">
        <f>SUM(E110:E111)</f>
        <v>43000</v>
      </c>
      <c r="F109" s="180">
        <f>SUM(F110:F111)</f>
        <v>2772.5</v>
      </c>
      <c r="G109" s="180">
        <f t="shared" si="1"/>
        <v>6.4476744186046515</v>
      </c>
    </row>
    <row r="110" spans="1:7" ht="13.5" customHeight="1">
      <c r="A110" s="349"/>
      <c r="B110" s="172" t="s">
        <v>684</v>
      </c>
      <c r="C110" s="181" t="s">
        <v>800</v>
      </c>
      <c r="D110" s="251">
        <v>20000</v>
      </c>
      <c r="E110" s="251">
        <v>20000</v>
      </c>
      <c r="F110" s="251">
        <v>1000</v>
      </c>
      <c r="G110" s="251">
        <f t="shared" si="1"/>
        <v>5</v>
      </c>
    </row>
    <row r="111" spans="1:7" ht="13.5" customHeight="1">
      <c r="A111" s="349"/>
      <c r="B111" s="172" t="s">
        <v>707</v>
      </c>
      <c r="C111" s="181" t="s">
        <v>801</v>
      </c>
      <c r="D111" s="251">
        <v>23000</v>
      </c>
      <c r="E111" s="251">
        <v>23000</v>
      </c>
      <c r="F111" s="251">
        <v>1772.5</v>
      </c>
      <c r="G111" s="251">
        <f t="shared" si="1"/>
        <v>7.706521739130434</v>
      </c>
    </row>
    <row r="112" spans="1:7" ht="18" customHeight="1">
      <c r="A112" s="349"/>
      <c r="B112" s="264" t="s">
        <v>1584</v>
      </c>
      <c r="C112" s="184" t="s">
        <v>802</v>
      </c>
      <c r="D112" s="180">
        <f>SUM(D113:D120)</f>
        <v>2929000</v>
      </c>
      <c r="E112" s="180">
        <f>SUM(E113:E120)</f>
        <v>2774600</v>
      </c>
      <c r="F112" s="180">
        <f>SUM(F113:F120)</f>
        <v>1008775.87</v>
      </c>
      <c r="G112" s="180">
        <f t="shared" si="1"/>
        <v>36.35752432783104</v>
      </c>
    </row>
    <row r="113" spans="1:7" ht="15" customHeight="1">
      <c r="A113" s="349"/>
      <c r="B113" s="172" t="s">
        <v>684</v>
      </c>
      <c r="C113" s="181" t="s">
        <v>803</v>
      </c>
      <c r="D113" s="251">
        <v>2260000</v>
      </c>
      <c r="E113" s="251">
        <v>2132500</v>
      </c>
      <c r="F113" s="251">
        <v>881032.61</v>
      </c>
      <c r="G113" s="251">
        <f t="shared" si="1"/>
        <v>41.31454208675264</v>
      </c>
    </row>
    <row r="114" spans="1:7" ht="15" customHeight="1">
      <c r="A114" s="349"/>
      <c r="B114" s="172" t="s">
        <v>707</v>
      </c>
      <c r="C114" s="181" t="s">
        <v>804</v>
      </c>
      <c r="D114" s="251">
        <v>427000</v>
      </c>
      <c r="E114" s="251">
        <v>400100</v>
      </c>
      <c r="F114" s="251">
        <v>74646.33</v>
      </c>
      <c r="G114" s="251">
        <f t="shared" si="1"/>
        <v>18.656918270432392</v>
      </c>
    </row>
    <row r="115" spans="1:7" ht="15" customHeight="1">
      <c r="A115" s="349"/>
      <c r="B115" s="172" t="s">
        <v>709</v>
      </c>
      <c r="C115" s="181" t="s">
        <v>805</v>
      </c>
      <c r="D115" s="251">
        <v>25000</v>
      </c>
      <c r="E115" s="251">
        <v>25000</v>
      </c>
      <c r="F115" s="251">
        <v>11305.81</v>
      </c>
      <c r="G115" s="251">
        <f t="shared" si="1"/>
        <v>45.22324</v>
      </c>
    </row>
    <row r="116" spans="1:7" ht="15" customHeight="1">
      <c r="A116" s="349"/>
      <c r="B116" s="172" t="s">
        <v>711</v>
      </c>
      <c r="C116" s="181" t="s">
        <v>806</v>
      </c>
      <c r="D116" s="251">
        <v>36000</v>
      </c>
      <c r="E116" s="251">
        <v>36000</v>
      </c>
      <c r="F116" s="251">
        <v>15306.68</v>
      </c>
      <c r="G116" s="251">
        <f t="shared" si="1"/>
        <v>42.51855555555555</v>
      </c>
    </row>
    <row r="117" spans="1:7" ht="15" customHeight="1">
      <c r="A117" s="349"/>
      <c r="B117" s="172" t="s">
        <v>713</v>
      </c>
      <c r="C117" s="181" t="s">
        <v>807</v>
      </c>
      <c r="D117" s="251">
        <v>35000</v>
      </c>
      <c r="E117" s="251">
        <v>35000</v>
      </c>
      <c r="F117" s="251">
        <v>16984.44</v>
      </c>
      <c r="G117" s="251">
        <f t="shared" si="1"/>
        <v>48.52697142857142</v>
      </c>
    </row>
    <row r="118" spans="1:7" ht="15" customHeight="1">
      <c r="A118" s="349"/>
      <c r="B118" s="172" t="s">
        <v>691</v>
      </c>
      <c r="C118" s="181" t="s">
        <v>808</v>
      </c>
      <c r="D118" s="251">
        <v>76000</v>
      </c>
      <c r="E118" s="251">
        <v>76000</v>
      </c>
      <c r="F118" s="251">
        <v>0</v>
      </c>
      <c r="G118" s="251">
        <f t="shared" si="1"/>
        <v>0</v>
      </c>
    </row>
    <row r="119" spans="1:7" ht="15" customHeight="1">
      <c r="A119" s="349"/>
      <c r="B119" s="172" t="s">
        <v>693</v>
      </c>
      <c r="C119" s="181" t="s">
        <v>809</v>
      </c>
      <c r="D119" s="251">
        <v>30000</v>
      </c>
      <c r="E119" s="251">
        <v>30000</v>
      </c>
      <c r="F119" s="251">
        <v>0</v>
      </c>
      <c r="G119" s="251">
        <f t="shared" si="1"/>
        <v>0</v>
      </c>
    </row>
    <row r="120" spans="1:7" ht="15" customHeight="1">
      <c r="A120" s="349"/>
      <c r="B120" s="182" t="s">
        <v>695</v>
      </c>
      <c r="C120" s="183" t="s">
        <v>810</v>
      </c>
      <c r="D120" s="251">
        <v>40000</v>
      </c>
      <c r="E120" s="251">
        <v>40000</v>
      </c>
      <c r="F120" s="251">
        <v>9500</v>
      </c>
      <c r="G120" s="251">
        <f t="shared" si="1"/>
        <v>23.75</v>
      </c>
    </row>
    <row r="121" spans="1:7" ht="18" customHeight="1">
      <c r="A121" s="349"/>
      <c r="B121" s="264" t="s">
        <v>1585</v>
      </c>
      <c r="C121" s="184" t="s">
        <v>811</v>
      </c>
      <c r="D121" s="180">
        <f>SUM(D122:D135)</f>
        <v>1312000</v>
      </c>
      <c r="E121" s="180">
        <f>SUM(E122:E135)</f>
        <v>1312000</v>
      </c>
      <c r="F121" s="180">
        <f>SUM(F122:F135)</f>
        <v>181586.9</v>
      </c>
      <c r="G121" s="180">
        <f t="shared" si="1"/>
        <v>13.840464939024391</v>
      </c>
    </row>
    <row r="122" spans="1:7" ht="15" customHeight="1">
      <c r="A122" s="349"/>
      <c r="B122" s="172" t="s">
        <v>684</v>
      </c>
      <c r="C122" s="181" t="s">
        <v>812</v>
      </c>
      <c r="D122" s="251">
        <v>36000</v>
      </c>
      <c r="E122" s="251">
        <v>36000</v>
      </c>
      <c r="F122" s="251">
        <v>11938.8</v>
      </c>
      <c r="G122" s="251">
        <f t="shared" si="1"/>
        <v>33.163333333333334</v>
      </c>
    </row>
    <row r="123" spans="1:7" ht="15" customHeight="1">
      <c r="A123" s="349"/>
      <c r="B123" s="172" t="s">
        <v>707</v>
      </c>
      <c r="C123" s="181" t="s">
        <v>813</v>
      </c>
      <c r="D123" s="251">
        <v>16000</v>
      </c>
      <c r="E123" s="251">
        <v>16000</v>
      </c>
      <c r="F123" s="251">
        <v>8536.77</v>
      </c>
      <c r="G123" s="251">
        <f t="shared" si="1"/>
        <v>53.3548125</v>
      </c>
    </row>
    <row r="124" spans="1:7" ht="15" customHeight="1">
      <c r="A124" s="349"/>
      <c r="B124" s="172" t="s">
        <v>709</v>
      </c>
      <c r="C124" s="181" t="s">
        <v>814</v>
      </c>
      <c r="D124" s="251">
        <v>15000</v>
      </c>
      <c r="E124" s="251">
        <v>15000</v>
      </c>
      <c r="F124" s="251">
        <v>15788.84</v>
      </c>
      <c r="G124" s="251">
        <f t="shared" si="1"/>
        <v>105.25893333333333</v>
      </c>
    </row>
    <row r="125" spans="1:7" ht="15" customHeight="1">
      <c r="A125" s="349"/>
      <c r="B125" s="172" t="s">
        <v>711</v>
      </c>
      <c r="C125" s="181" t="s">
        <v>815</v>
      </c>
      <c r="D125" s="251">
        <v>15000</v>
      </c>
      <c r="E125" s="251">
        <v>15000</v>
      </c>
      <c r="F125" s="251">
        <v>8241.04</v>
      </c>
      <c r="G125" s="251">
        <f t="shared" si="1"/>
        <v>54.94026666666667</v>
      </c>
    </row>
    <row r="126" spans="1:7" ht="15" customHeight="1">
      <c r="A126" s="349"/>
      <c r="B126" s="172" t="s">
        <v>713</v>
      </c>
      <c r="C126" s="181" t="s">
        <v>816</v>
      </c>
      <c r="D126" s="251">
        <v>108000</v>
      </c>
      <c r="E126" s="251">
        <v>108000</v>
      </c>
      <c r="F126" s="251">
        <v>38632.52</v>
      </c>
      <c r="G126" s="251">
        <f t="shared" si="1"/>
        <v>35.770851851851845</v>
      </c>
    </row>
    <row r="127" spans="1:7" ht="15" customHeight="1">
      <c r="A127" s="349"/>
      <c r="B127" s="172" t="s">
        <v>715</v>
      </c>
      <c r="C127" s="181" t="s">
        <v>817</v>
      </c>
      <c r="D127" s="251">
        <v>180000</v>
      </c>
      <c r="E127" s="251">
        <v>180000</v>
      </c>
      <c r="F127" s="251">
        <v>85824.12</v>
      </c>
      <c r="G127" s="251">
        <f t="shared" si="1"/>
        <v>47.68006666666666</v>
      </c>
    </row>
    <row r="128" spans="1:7" ht="15" customHeight="1">
      <c r="A128" s="349"/>
      <c r="B128" s="172" t="s">
        <v>787</v>
      </c>
      <c r="C128" s="181" t="s">
        <v>818</v>
      </c>
      <c r="D128" s="251">
        <v>32000</v>
      </c>
      <c r="E128" s="251">
        <v>32000</v>
      </c>
      <c r="F128" s="251">
        <v>10579.18</v>
      </c>
      <c r="G128" s="251">
        <f t="shared" si="1"/>
        <v>33.059937500000004</v>
      </c>
    </row>
    <row r="129" spans="1:7" ht="15" customHeight="1">
      <c r="A129" s="349"/>
      <c r="B129" s="182" t="s">
        <v>695</v>
      </c>
      <c r="C129" s="183" t="s">
        <v>819</v>
      </c>
      <c r="D129" s="251">
        <v>30000</v>
      </c>
      <c r="E129" s="251">
        <v>30000</v>
      </c>
      <c r="F129" s="251">
        <v>0</v>
      </c>
      <c r="G129" s="251">
        <f t="shared" si="1"/>
        <v>0</v>
      </c>
    </row>
    <row r="130" spans="1:7" ht="15" customHeight="1">
      <c r="A130" s="349"/>
      <c r="B130" s="182" t="s">
        <v>697</v>
      </c>
      <c r="C130" s="183" t="s">
        <v>820</v>
      </c>
      <c r="D130" s="251">
        <v>20000</v>
      </c>
      <c r="E130" s="251">
        <v>20000</v>
      </c>
      <c r="F130" s="251">
        <v>0</v>
      </c>
      <c r="G130" s="251">
        <f t="shared" si="1"/>
        <v>0</v>
      </c>
    </row>
    <row r="131" spans="1:7" ht="15" customHeight="1">
      <c r="A131" s="349"/>
      <c r="B131" s="182" t="s">
        <v>821</v>
      </c>
      <c r="C131" s="183" t="s">
        <v>822</v>
      </c>
      <c r="D131" s="251">
        <v>200000</v>
      </c>
      <c r="E131" s="251">
        <v>200000</v>
      </c>
      <c r="F131" s="251">
        <v>2045.63</v>
      </c>
      <c r="G131" s="251">
        <f t="shared" si="1"/>
        <v>1.022815</v>
      </c>
    </row>
    <row r="132" spans="1:7" ht="15" customHeight="1">
      <c r="A132" s="349"/>
      <c r="B132" s="182" t="s">
        <v>823</v>
      </c>
      <c r="C132" s="183" t="s">
        <v>824</v>
      </c>
      <c r="D132" s="251">
        <v>200000</v>
      </c>
      <c r="E132" s="251">
        <v>200000</v>
      </c>
      <c r="F132" s="251">
        <v>0</v>
      </c>
      <c r="G132" s="251">
        <f t="shared" si="1"/>
        <v>0</v>
      </c>
    </row>
    <row r="133" spans="1:7" ht="15" customHeight="1">
      <c r="A133" s="349"/>
      <c r="B133" s="182" t="s">
        <v>825</v>
      </c>
      <c r="C133" s="183" t="s">
        <v>826</v>
      </c>
      <c r="D133" s="251">
        <v>60000</v>
      </c>
      <c r="E133" s="251">
        <v>60000</v>
      </c>
      <c r="F133" s="251">
        <v>0</v>
      </c>
      <c r="G133" s="251">
        <f t="shared" si="1"/>
        <v>0</v>
      </c>
    </row>
    <row r="134" spans="1:7" ht="15" customHeight="1">
      <c r="A134" s="349"/>
      <c r="B134" s="182" t="s">
        <v>827</v>
      </c>
      <c r="C134" s="183" t="s">
        <v>828</v>
      </c>
      <c r="D134" s="251">
        <v>100000</v>
      </c>
      <c r="E134" s="251">
        <v>100000</v>
      </c>
      <c r="F134" s="251">
        <v>0</v>
      </c>
      <c r="G134" s="251">
        <f t="shared" si="1"/>
        <v>0</v>
      </c>
    </row>
    <row r="135" spans="1:7" ht="15" customHeight="1">
      <c r="A135" s="256"/>
      <c r="B135" s="192" t="s">
        <v>829</v>
      </c>
      <c r="C135" s="183" t="s">
        <v>830</v>
      </c>
      <c r="D135" s="251">
        <v>300000</v>
      </c>
      <c r="E135" s="251">
        <v>300000</v>
      </c>
      <c r="F135" s="251">
        <v>0</v>
      </c>
      <c r="G135" s="251">
        <f t="shared" si="1"/>
        <v>0</v>
      </c>
    </row>
    <row r="136" spans="1:7" ht="9" customHeight="1">
      <c r="A136" s="187"/>
      <c r="B136" s="188"/>
      <c r="C136" s="188"/>
      <c r="D136" s="257"/>
      <c r="E136" s="257"/>
      <c r="F136" s="257"/>
      <c r="G136" s="257"/>
    </row>
    <row r="137" spans="1:7" ht="18" customHeight="1">
      <c r="A137" s="179" t="s">
        <v>831</v>
      </c>
      <c r="B137" s="165"/>
      <c r="C137" s="165"/>
      <c r="D137" s="258"/>
      <c r="E137" s="258"/>
      <c r="F137" s="258"/>
      <c r="G137" s="258"/>
    </row>
    <row r="138" spans="1:7" ht="18" customHeight="1">
      <c r="A138" s="350" t="s">
        <v>832</v>
      </c>
      <c r="B138" s="186" t="s">
        <v>1586</v>
      </c>
      <c r="C138" s="184" t="s">
        <v>833</v>
      </c>
      <c r="D138" s="180">
        <f>SUM(D139:D144)</f>
        <v>1355000</v>
      </c>
      <c r="E138" s="180">
        <f>SUM(E139:E144)</f>
        <v>1355000</v>
      </c>
      <c r="F138" s="180">
        <f>SUM(F139:F144)</f>
        <v>589162.98</v>
      </c>
      <c r="G138" s="180">
        <f aca="true" t="shared" si="2" ref="G138:G160">F138/E138*100</f>
        <v>43.48066273062731</v>
      </c>
    </row>
    <row r="139" spans="1:7" ht="18" customHeight="1">
      <c r="A139" s="349"/>
      <c r="B139" s="172" t="s">
        <v>684</v>
      </c>
      <c r="C139" s="181" t="s">
        <v>834</v>
      </c>
      <c r="D139" s="251">
        <v>300000</v>
      </c>
      <c r="E139" s="251">
        <v>300000</v>
      </c>
      <c r="F139" s="251">
        <v>218662.74</v>
      </c>
      <c r="G139" s="251">
        <f t="shared" si="2"/>
        <v>72.88758</v>
      </c>
    </row>
    <row r="140" spans="1:7" ht="18" customHeight="1">
      <c r="A140" s="349"/>
      <c r="B140" s="172" t="s">
        <v>707</v>
      </c>
      <c r="C140" s="181" t="s">
        <v>835</v>
      </c>
      <c r="D140" s="251">
        <v>415000</v>
      </c>
      <c r="E140" s="251">
        <v>415000</v>
      </c>
      <c r="F140" s="251">
        <v>167113.59</v>
      </c>
      <c r="G140" s="251">
        <f t="shared" si="2"/>
        <v>40.268334939759036</v>
      </c>
    </row>
    <row r="141" spans="1:7" ht="18" customHeight="1">
      <c r="A141" s="349"/>
      <c r="B141" s="172" t="s">
        <v>711</v>
      </c>
      <c r="C141" s="181" t="s">
        <v>836</v>
      </c>
      <c r="D141" s="251">
        <v>40000</v>
      </c>
      <c r="E141" s="251">
        <v>40000</v>
      </c>
      <c r="F141" s="251">
        <v>0</v>
      </c>
      <c r="G141" s="251">
        <f t="shared" si="2"/>
        <v>0</v>
      </c>
    </row>
    <row r="142" spans="1:7" ht="18" customHeight="1">
      <c r="A142" s="349"/>
      <c r="B142" s="172" t="s">
        <v>713</v>
      </c>
      <c r="C142" s="181" t="s">
        <v>837</v>
      </c>
      <c r="D142" s="251">
        <v>40000</v>
      </c>
      <c r="E142" s="251">
        <v>40000</v>
      </c>
      <c r="F142" s="251">
        <v>0</v>
      </c>
      <c r="G142" s="251">
        <f t="shared" si="2"/>
        <v>0</v>
      </c>
    </row>
    <row r="143" spans="1:7" ht="18" customHeight="1">
      <c r="A143" s="349"/>
      <c r="B143" s="172" t="s">
        <v>715</v>
      </c>
      <c r="C143" s="181" t="s">
        <v>838</v>
      </c>
      <c r="D143" s="251">
        <v>510000</v>
      </c>
      <c r="E143" s="251">
        <v>510000</v>
      </c>
      <c r="F143" s="251">
        <v>203386.65</v>
      </c>
      <c r="G143" s="251">
        <f t="shared" si="2"/>
        <v>39.879735294117644</v>
      </c>
    </row>
    <row r="144" spans="1:7" ht="18" customHeight="1">
      <c r="A144" s="349"/>
      <c r="B144" s="172" t="s">
        <v>691</v>
      </c>
      <c r="C144" s="181" t="s">
        <v>839</v>
      </c>
      <c r="D144" s="251">
        <v>50000</v>
      </c>
      <c r="E144" s="251">
        <v>50000</v>
      </c>
      <c r="F144" s="251">
        <v>0</v>
      </c>
      <c r="G144" s="251">
        <f t="shared" si="2"/>
        <v>0</v>
      </c>
    </row>
    <row r="145" spans="1:7" ht="18" customHeight="1">
      <c r="A145" s="349"/>
      <c r="B145" s="186" t="s">
        <v>1587</v>
      </c>
      <c r="C145" s="186" t="s">
        <v>840</v>
      </c>
      <c r="D145" s="180">
        <f>SUM(D146:D160)</f>
        <v>6453000</v>
      </c>
      <c r="E145" s="180">
        <f>SUM(E146:E160)</f>
        <v>5853000</v>
      </c>
      <c r="F145" s="180">
        <f>SUM(F146:F160)</f>
        <v>1307804.1800000002</v>
      </c>
      <c r="G145" s="180">
        <f t="shared" si="2"/>
        <v>22.344168460618487</v>
      </c>
    </row>
    <row r="146" spans="1:7" ht="15.75" customHeight="1">
      <c r="A146" s="349"/>
      <c r="B146" s="172" t="s">
        <v>707</v>
      </c>
      <c r="C146" s="181" t="s">
        <v>841</v>
      </c>
      <c r="D146" s="251">
        <v>201000</v>
      </c>
      <c r="E146" s="251">
        <v>201000</v>
      </c>
      <c r="F146" s="251">
        <v>70330.64</v>
      </c>
      <c r="G146" s="251">
        <f t="shared" si="2"/>
        <v>34.990368159203975</v>
      </c>
    </row>
    <row r="147" spans="1:7" ht="15.75" customHeight="1">
      <c r="A147" s="349"/>
      <c r="B147" s="182" t="s">
        <v>695</v>
      </c>
      <c r="C147" s="183" t="s">
        <v>842</v>
      </c>
      <c r="D147" s="251">
        <v>550000</v>
      </c>
      <c r="E147" s="251">
        <v>250000</v>
      </c>
      <c r="F147" s="251">
        <v>206853.13</v>
      </c>
      <c r="G147" s="251">
        <f t="shared" si="2"/>
        <v>82.741252</v>
      </c>
    </row>
    <row r="148" spans="1:7" ht="15.75" customHeight="1">
      <c r="A148" s="349"/>
      <c r="B148" s="182" t="s">
        <v>697</v>
      </c>
      <c r="C148" s="183" t="s">
        <v>843</v>
      </c>
      <c r="D148" s="251">
        <v>0</v>
      </c>
      <c r="E148" s="251">
        <v>300000</v>
      </c>
      <c r="F148" s="251">
        <v>165054.38</v>
      </c>
      <c r="G148" s="251">
        <f t="shared" si="2"/>
        <v>55.01812666666667</v>
      </c>
    </row>
    <row r="149" spans="1:7" ht="15.75" customHeight="1">
      <c r="A149" s="349"/>
      <c r="B149" s="189" t="s">
        <v>821</v>
      </c>
      <c r="C149" s="259" t="s">
        <v>844</v>
      </c>
      <c r="D149" s="251">
        <v>250000</v>
      </c>
      <c r="E149" s="251">
        <v>250000</v>
      </c>
      <c r="F149" s="251">
        <v>22250</v>
      </c>
      <c r="G149" s="251">
        <f t="shared" si="2"/>
        <v>8.9</v>
      </c>
    </row>
    <row r="150" spans="1:7" ht="15.75" customHeight="1">
      <c r="A150" s="349"/>
      <c r="B150" s="182" t="s">
        <v>823</v>
      </c>
      <c r="C150" s="183" t="s">
        <v>845</v>
      </c>
      <c r="D150" s="251">
        <v>500000</v>
      </c>
      <c r="E150" s="251">
        <v>400000</v>
      </c>
      <c r="F150" s="251">
        <v>0</v>
      </c>
      <c r="G150" s="251">
        <f t="shared" si="2"/>
        <v>0</v>
      </c>
    </row>
    <row r="151" spans="1:7" ht="15.75" customHeight="1">
      <c r="A151" s="349"/>
      <c r="B151" s="182" t="s">
        <v>825</v>
      </c>
      <c r="C151" s="183" t="s">
        <v>846</v>
      </c>
      <c r="D151" s="251">
        <v>500000</v>
      </c>
      <c r="E151" s="251">
        <v>500000</v>
      </c>
      <c r="F151" s="251">
        <v>0</v>
      </c>
      <c r="G151" s="251">
        <f t="shared" si="2"/>
        <v>0</v>
      </c>
    </row>
    <row r="152" spans="1:7" ht="15.75" customHeight="1">
      <c r="A152" s="349"/>
      <c r="B152" s="182" t="s">
        <v>827</v>
      </c>
      <c r="C152" s="183" t="s">
        <v>847</v>
      </c>
      <c r="D152" s="251">
        <v>70000</v>
      </c>
      <c r="E152" s="251">
        <v>70000</v>
      </c>
      <c r="F152" s="251">
        <v>0</v>
      </c>
      <c r="G152" s="251">
        <f t="shared" si="2"/>
        <v>0</v>
      </c>
    </row>
    <row r="153" spans="1:7" ht="15.75" customHeight="1">
      <c r="A153" s="349"/>
      <c r="B153" s="182" t="s">
        <v>848</v>
      </c>
      <c r="C153" s="183" t="s">
        <v>849</v>
      </c>
      <c r="D153" s="251">
        <v>50000</v>
      </c>
      <c r="E153" s="251">
        <v>50000</v>
      </c>
      <c r="F153" s="251">
        <v>0</v>
      </c>
      <c r="G153" s="251">
        <f t="shared" si="2"/>
        <v>0</v>
      </c>
    </row>
    <row r="154" spans="1:7" ht="15.75" customHeight="1">
      <c r="A154" s="349"/>
      <c r="B154" s="182" t="s">
        <v>850</v>
      </c>
      <c r="C154" s="183" t="s">
        <v>851</v>
      </c>
      <c r="D154" s="251">
        <v>100000</v>
      </c>
      <c r="E154" s="251">
        <v>100000</v>
      </c>
      <c r="F154" s="251">
        <v>0</v>
      </c>
      <c r="G154" s="251">
        <f t="shared" si="2"/>
        <v>0</v>
      </c>
    </row>
    <row r="155" spans="1:7" ht="15.75" customHeight="1">
      <c r="A155" s="349"/>
      <c r="B155" s="189" t="s">
        <v>852</v>
      </c>
      <c r="C155" s="259" t="s">
        <v>853</v>
      </c>
      <c r="D155" s="251">
        <v>100000</v>
      </c>
      <c r="E155" s="251">
        <v>100000</v>
      </c>
      <c r="F155" s="251">
        <v>74348.13</v>
      </c>
      <c r="G155" s="251">
        <f t="shared" si="2"/>
        <v>74.34813</v>
      </c>
    </row>
    <row r="156" spans="1:7" ht="15.75" customHeight="1">
      <c r="A156" s="349"/>
      <c r="B156" s="182" t="s">
        <v>854</v>
      </c>
      <c r="C156" s="183" t="s">
        <v>855</v>
      </c>
      <c r="D156" s="251">
        <v>50000</v>
      </c>
      <c r="E156" s="251">
        <v>50000</v>
      </c>
      <c r="F156" s="251">
        <v>61391.25</v>
      </c>
      <c r="G156" s="251">
        <f t="shared" si="2"/>
        <v>122.7825</v>
      </c>
    </row>
    <row r="157" spans="1:7" ht="15.75" customHeight="1">
      <c r="A157" s="349"/>
      <c r="B157" s="182" t="s">
        <v>856</v>
      </c>
      <c r="C157" s="183" t="s">
        <v>857</v>
      </c>
      <c r="D157" s="251">
        <v>790000</v>
      </c>
      <c r="E157" s="251">
        <v>790000</v>
      </c>
      <c r="F157" s="251">
        <v>707576.65</v>
      </c>
      <c r="G157" s="251">
        <f t="shared" si="2"/>
        <v>89.56666455696202</v>
      </c>
    </row>
    <row r="158" spans="1:7" ht="15.75" customHeight="1">
      <c r="A158" s="349"/>
      <c r="B158" s="182" t="s">
        <v>858</v>
      </c>
      <c r="C158" s="183" t="s">
        <v>859</v>
      </c>
      <c r="D158" s="251">
        <v>2500000</v>
      </c>
      <c r="E158" s="251">
        <v>2000000</v>
      </c>
      <c r="F158" s="251">
        <v>0</v>
      </c>
      <c r="G158" s="251">
        <f t="shared" si="2"/>
        <v>0</v>
      </c>
    </row>
    <row r="159" spans="1:7" ht="15.75" customHeight="1">
      <c r="A159" s="349"/>
      <c r="B159" s="182" t="s">
        <v>860</v>
      </c>
      <c r="C159" s="183" t="s">
        <v>861</v>
      </c>
      <c r="D159" s="251">
        <v>42000</v>
      </c>
      <c r="E159" s="251">
        <v>42000</v>
      </c>
      <c r="F159" s="251">
        <v>0</v>
      </c>
      <c r="G159" s="251">
        <f t="shared" si="2"/>
        <v>0</v>
      </c>
    </row>
    <row r="160" spans="1:7" ht="15.75" customHeight="1">
      <c r="A160" s="351"/>
      <c r="B160" s="182" t="s">
        <v>862</v>
      </c>
      <c r="C160" s="183" t="s">
        <v>863</v>
      </c>
      <c r="D160" s="251">
        <v>750000</v>
      </c>
      <c r="E160" s="251">
        <v>750000</v>
      </c>
      <c r="F160" s="251">
        <v>0</v>
      </c>
      <c r="G160" s="251">
        <f t="shared" si="2"/>
        <v>0</v>
      </c>
    </row>
    <row r="161" spans="1:7" ht="14.25">
      <c r="A161" s="190"/>
      <c r="B161" s="188"/>
      <c r="C161" s="188"/>
      <c r="D161" s="257"/>
      <c r="E161" s="257"/>
      <c r="F161" s="257"/>
      <c r="G161" s="152"/>
    </row>
    <row r="162" spans="1:7" ht="14.25">
      <c r="A162" s="352" t="s">
        <v>864</v>
      </c>
      <c r="B162" s="352"/>
      <c r="C162" s="352"/>
      <c r="D162" s="352"/>
      <c r="E162" s="352"/>
      <c r="F162" s="220"/>
      <c r="G162" s="152"/>
    </row>
    <row r="163" spans="1:7" ht="14.25">
      <c r="A163" s="353"/>
      <c r="B163" s="353"/>
      <c r="C163" s="188"/>
      <c r="D163" s="257"/>
      <c r="E163" s="257"/>
      <c r="F163" s="257"/>
      <c r="G163" s="152"/>
    </row>
    <row r="164" spans="1:10" ht="14.25" customHeight="1">
      <c r="A164" s="30" t="s">
        <v>1593</v>
      </c>
      <c r="B164" s="231"/>
      <c r="C164" s="154"/>
      <c r="D164" s="154"/>
      <c r="E164" s="154"/>
      <c r="F164" s="154"/>
      <c r="G164" s="157"/>
      <c r="H164" s="188"/>
      <c r="I164" s="266"/>
      <c r="J164" s="266"/>
    </row>
    <row r="165" spans="1:10" ht="14.25">
      <c r="A165" s="30"/>
      <c r="B165" s="231"/>
      <c r="C165" s="154"/>
      <c r="D165" s="154"/>
      <c r="E165" s="154"/>
      <c r="F165" s="154"/>
      <c r="G165" s="267"/>
      <c r="H165" s="191"/>
      <c r="I165" s="268"/>
      <c r="J165" s="268"/>
    </row>
    <row r="166" spans="1:7" ht="14.25">
      <c r="A166" s="101"/>
      <c r="C166" s="101"/>
      <c r="D166" s="101"/>
      <c r="E166" s="101"/>
      <c r="G166" s="152"/>
    </row>
    <row r="167" spans="1:7" ht="14.25">
      <c r="A167" s="101"/>
      <c r="C167" s="101"/>
      <c r="D167" s="338" t="s">
        <v>865</v>
      </c>
      <c r="E167" s="338"/>
      <c r="F167" s="338"/>
      <c r="G167" s="338"/>
    </row>
    <row r="168" spans="1:7" ht="14.25">
      <c r="A168" s="101"/>
      <c r="C168" s="101"/>
      <c r="D168" s="338" t="s">
        <v>866</v>
      </c>
      <c r="E168" s="338"/>
      <c r="F168" s="338"/>
      <c r="G168" s="338"/>
    </row>
    <row r="169" spans="1:7" ht="14.25">
      <c r="A169" s="101"/>
      <c r="C169" s="101"/>
      <c r="D169" s="101"/>
      <c r="E169" s="101"/>
      <c r="G169" s="152"/>
    </row>
    <row r="170" spans="1:7" ht="14.25">
      <c r="A170" s="101"/>
      <c r="C170" s="101"/>
      <c r="D170" s="101"/>
      <c r="E170" s="101"/>
      <c r="G170" s="152"/>
    </row>
    <row r="171" spans="1:7" ht="14.25">
      <c r="A171" s="101"/>
      <c r="C171" s="101"/>
      <c r="D171" s="101"/>
      <c r="E171" s="101"/>
      <c r="G171" s="152"/>
    </row>
    <row r="172" spans="1:7" ht="14.25">
      <c r="A172" s="101"/>
      <c r="C172" s="101"/>
      <c r="D172" s="101"/>
      <c r="E172" s="101"/>
      <c r="G172" s="152"/>
    </row>
    <row r="173" spans="1:7" ht="14.25">
      <c r="A173" s="101"/>
      <c r="C173" s="101"/>
      <c r="D173" s="101"/>
      <c r="E173" s="101"/>
      <c r="G173" s="152"/>
    </row>
    <row r="174" spans="1:7" ht="14.25">
      <c r="A174" s="101"/>
      <c r="C174" s="101"/>
      <c r="D174" s="101"/>
      <c r="E174" s="101"/>
      <c r="G174" s="152"/>
    </row>
    <row r="175" spans="1:7" ht="14.25">
      <c r="A175" s="101"/>
      <c r="C175" s="101"/>
      <c r="D175" s="101"/>
      <c r="E175" s="101"/>
      <c r="G175" s="152"/>
    </row>
    <row r="176" spans="1:7" ht="14.25">
      <c r="A176" s="101"/>
      <c r="C176" s="101"/>
      <c r="D176" s="101"/>
      <c r="E176" s="101"/>
      <c r="G176" s="152"/>
    </row>
    <row r="177" spans="1:7" ht="14.25">
      <c r="A177" s="101"/>
      <c r="C177" s="101"/>
      <c r="D177" s="101"/>
      <c r="E177" s="101"/>
      <c r="G177" s="152"/>
    </row>
  </sheetData>
  <sheetProtection/>
  <mergeCells count="14">
    <mergeCell ref="A19:A20"/>
    <mergeCell ref="A23:A41"/>
    <mergeCell ref="A42:A55"/>
    <mergeCell ref="A57:A83"/>
    <mergeCell ref="D168:G168"/>
    <mergeCell ref="A1:G1"/>
    <mergeCell ref="A86:A104"/>
    <mergeCell ref="A105:A134"/>
    <mergeCell ref="A138:A160"/>
    <mergeCell ref="A162:E162"/>
    <mergeCell ref="A163:B163"/>
    <mergeCell ref="D167:G167"/>
    <mergeCell ref="A9:C9"/>
    <mergeCell ref="A13:A1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2020-10-20T07:52:56Z</cp:lastPrinted>
  <dcterms:created xsi:type="dcterms:W3CDTF">2015-02-26T10:43:06Z</dcterms:created>
  <dcterms:modified xsi:type="dcterms:W3CDTF">2020-11-02T11:04:36Z</dcterms:modified>
  <cp:category/>
  <cp:version/>
  <cp:contentType/>
  <cp:contentStatus/>
</cp:coreProperties>
</file>