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828" windowHeight="7488" activeTab="0"/>
  </bookViews>
  <sheets>
    <sheet name="2016.-i izmjena" sheetId="1" r:id="rId1"/>
  </sheets>
  <definedNames>
    <definedName name="_xlnm.Print_Titles" localSheetId="0">'2016.-i izmjena'!$7:$7</definedName>
  </definedNames>
  <calcPr fullCalcOnLoad="1"/>
</workbook>
</file>

<file path=xl/sharedStrings.xml><?xml version="1.0" encoding="utf-8"?>
<sst xmlns="http://schemas.openxmlformats.org/spreadsheetml/2006/main" count="494" uniqueCount="313">
  <si>
    <t>Humanitarna djelatnost ostalih udruga</t>
  </si>
  <si>
    <t>broj organiziranih skupova kroz godinu</t>
  </si>
  <si>
    <t>Aktivnost  A100004</t>
  </si>
  <si>
    <t>Poticaj djelovanja podružnice umirovljenika i udruge civil.invalida</t>
  </si>
  <si>
    <t>broj organiziranih skupova kroz godinu, broj izleta</t>
  </si>
  <si>
    <t>Aktivnost  A100003</t>
  </si>
  <si>
    <t>Hvidra, dragovoljci Dom.rata, veterani Dom. rata i dr.</t>
  </si>
  <si>
    <t>Aktivnost  A100002</t>
  </si>
  <si>
    <t>Humanitarna djelatnost Crvenog križa</t>
  </si>
  <si>
    <t>broj korisnika/broj pruženih usluga korisnicima</t>
  </si>
  <si>
    <t>Aktivnost  A100001</t>
  </si>
  <si>
    <t>HUMANITARNA SKRB KROZ UDRUGE GRAĐANA</t>
  </si>
  <si>
    <t>Program  1016</t>
  </si>
  <si>
    <t>01</t>
  </si>
  <si>
    <t>002</t>
  </si>
  <si>
    <t>broj korisnika/pokriće troškova u postotku</t>
  </si>
  <si>
    <t>Tekući projekt  T100001</t>
  </si>
  <si>
    <t>Pružanje socijalne zaštite žrtvama od elem.nepogoda</t>
  </si>
  <si>
    <t>Aktivnost  A100006</t>
  </si>
  <si>
    <t>Ostale naknade (ljetovanje djece, školske knjige i dr)</t>
  </si>
  <si>
    <t>Aktivnost  A100005</t>
  </si>
  <si>
    <t>Pomoć u naravi - socijalni paketi</t>
  </si>
  <si>
    <t>Pomoći obiteljima u novcu</t>
  </si>
  <si>
    <t>Pokrivanje troškova stanovanja</t>
  </si>
  <si>
    <t>SOCIJALNA SKRB</t>
  </si>
  <si>
    <t>Program  1015</t>
  </si>
  <si>
    <t>Potpore za novorođeno dijete</t>
  </si>
  <si>
    <t>povećanje broja novorođenih</t>
  </si>
  <si>
    <t>POTICANJE MJERE DEMOGRAFSKE OBNOVE</t>
  </si>
  <si>
    <t>Program  1013</t>
  </si>
  <si>
    <t>MJERA: Socijalna sigurnost svih građana i građanki i uvažavanje različitosti svakog pojedinca</t>
  </si>
  <si>
    <t>4.1.</t>
  </si>
  <si>
    <t>CILJ 4.  DRUŠTVENO UKLJUČIVANJE (inkluzija) I RAZVOJ DRUŠTVENE KOHEZIJE</t>
  </si>
  <si>
    <t xml:space="preserve">4.   </t>
  </si>
  <si>
    <t>Redovna djelatnost iz izvora učilišta</t>
  </si>
  <si>
    <t>Administrativno, stručno osoblje</t>
  </si>
  <si>
    <t>broj manifestacija</t>
  </si>
  <si>
    <t>REDOVNA DJELATNOST OTVORENOG UČILIŠTA</t>
  </si>
  <si>
    <t>Program  1001</t>
  </si>
  <si>
    <t>003</t>
  </si>
  <si>
    <t>Redovna djelatnost iz izvora knjižnice</t>
  </si>
  <si>
    <t>broj naslova u knjižnici</t>
  </si>
  <si>
    <t>REDOVNA DJELATNOST GRADSKE KNJIŽNICE</t>
  </si>
  <si>
    <t>Uređenje parkova - povijesni spomenici</t>
  </si>
  <si>
    <t>uređenost parka ,veličina parka</t>
  </si>
  <si>
    <t>Kapitalni projekt  K100002</t>
  </si>
  <si>
    <t>Uređenje Doma kulture</t>
  </si>
  <si>
    <t>Broj dana korištenja u godini</t>
  </si>
  <si>
    <t>Kapitalni projekt  K100001</t>
  </si>
  <si>
    <t>Lokalni program mladih</t>
  </si>
  <si>
    <t>broj korisnika programa</t>
  </si>
  <si>
    <t>Osnovna djelatnost vjerske zajednice</t>
  </si>
  <si>
    <t>postotak gradske populacije koja pripada toj vjeri</t>
  </si>
  <si>
    <t>Održavanje kino dvorane</t>
  </si>
  <si>
    <t>broj dana korišenja godišnje</t>
  </si>
  <si>
    <t>Djelatnost udruga u kulturi</t>
  </si>
  <si>
    <t>broj nastupa tokom godine</t>
  </si>
  <si>
    <t>Manifestacije u kulturi</t>
  </si>
  <si>
    <t>broj manifestacija/posjećenost ljudi</t>
  </si>
  <si>
    <t>JAVNE POTREBE U KULTURI</t>
  </si>
  <si>
    <t>Program  1009</t>
  </si>
  <si>
    <t>MJERA- Njegovanje kulturne baštine i razvoj kulture</t>
  </si>
  <si>
    <t>3.2.</t>
  </si>
  <si>
    <t>Izgradnja besplatne internetske mreže</t>
  </si>
  <si>
    <t>Kapitalni projekt  K100014</t>
  </si>
  <si>
    <t>Otplata kredita za traktor</t>
  </si>
  <si>
    <t>smanjenje glavnice</t>
  </si>
  <si>
    <t>Kapitalni projekt  K100013</t>
  </si>
  <si>
    <t>Nabava opreme za održavanje parkova i drugih zelenih površina</t>
  </si>
  <si>
    <t>Predviđeni vijek trajanja  strojeva</t>
  </si>
  <si>
    <t>Kapitalni projekt  K100012</t>
  </si>
  <si>
    <t>Postava autobusnih stajališta</t>
  </si>
  <si>
    <t>Pokrivenost grada autob.stajalištima</t>
  </si>
  <si>
    <t>Kapitalni projekt  K100011</t>
  </si>
  <si>
    <t>Rekonstrukcija javne rasvjete</t>
  </si>
  <si>
    <t>broj rasvjetnih mjesta</t>
  </si>
  <si>
    <t>Kapitalni projekt  K100010</t>
  </si>
  <si>
    <t>Izgradnja javne rasvjete</t>
  </si>
  <si>
    <t>broj novih rasvjetnih mjesta, pokrivenost naseljenih dijelova grada JR</t>
  </si>
  <si>
    <t>Kapitalni projekt  K100009</t>
  </si>
  <si>
    <t>Izgradnja objekata i uređaja  vodoopskrbe</t>
  </si>
  <si>
    <t>pokrivenost grada vodoopskrbom, broj priključaka</t>
  </si>
  <si>
    <t>Kapitalni projekt  K100008</t>
  </si>
  <si>
    <t>Izgradnja komunalne infrastrukture novih stambenih zgrada</t>
  </si>
  <si>
    <t>površina uređenosti, broj korisnika</t>
  </si>
  <si>
    <t>Kapitalni projekt  K100007</t>
  </si>
  <si>
    <t>Izgradnja radne zone - komunalna infrastruktura</t>
  </si>
  <si>
    <t>Postotak uređenosti komunalne infrastrukture</t>
  </si>
  <si>
    <t>Kapitalni projekt  K100006</t>
  </si>
  <si>
    <t>Uređenje groblja</t>
  </si>
  <si>
    <t>kvadratura uređenosti</t>
  </si>
  <si>
    <t>Kapitalni projekt  K100005</t>
  </si>
  <si>
    <t>Uređenje dječjih igrališta</t>
  </si>
  <si>
    <t>broj djece</t>
  </si>
  <si>
    <t>Kapitalni projekt  K100004</t>
  </si>
  <si>
    <t>Izgradnja objekata i uređaja odvodnje</t>
  </si>
  <si>
    <t>dužni metri kanalske mreže</t>
  </si>
  <si>
    <t>Kapitalni projekt  K100003</t>
  </si>
  <si>
    <t>Asfaltiranje cesta - dodatna ulaganja</t>
  </si>
  <si>
    <t>metri novog asfalta</t>
  </si>
  <si>
    <t>Izgradnja cesta, nogostupa, parkirališta</t>
  </si>
  <si>
    <t>površina novo izgrađenih cesta, nogostupa</t>
  </si>
  <si>
    <t>IZGRADNJA OBJEKATA I UREĐAJA KOMUNALNE INFRASTRUKTURE</t>
  </si>
  <si>
    <t>Program  1007</t>
  </si>
  <si>
    <t>Sanacija šteta od elementarne nepogode</t>
  </si>
  <si>
    <t>broj zaprimljenih prijava oštečenja/broj intervencija</t>
  </si>
  <si>
    <t>Održavanje javne rasvjete</t>
  </si>
  <si>
    <t>broj rasvjetnih mjesta /vijek trajanja</t>
  </si>
  <si>
    <t>Održavanje dječjih igrališta</t>
  </si>
  <si>
    <t>Održavanje okoliša društvenih domova</t>
  </si>
  <si>
    <t>kvadratura  uređenih zelenih površina oko domova</t>
  </si>
  <si>
    <t>Održavanje uređaja i objekata odvodnje</t>
  </si>
  <si>
    <t>Održavnje i uređivanje zelenih površina</t>
  </si>
  <si>
    <t>kvadratura  uređenih zelenih površina i groblja</t>
  </si>
  <si>
    <t>Održavanje cesta i drugih javnih površina</t>
  </si>
  <si>
    <t>ODRŽAVANJE KOMUNALNE INFRASTRUKTURE</t>
  </si>
  <si>
    <t>Program  1006</t>
  </si>
  <si>
    <t>Uređenje reciklažnog dvorišta</t>
  </si>
  <si>
    <t>Broj korisnika</t>
  </si>
  <si>
    <t>Program povećanja energetske učinkovitosti</t>
  </si>
  <si>
    <t>Broj novih korisnika</t>
  </si>
  <si>
    <t>Strojno orezivanje raslinja uz prometnice i siječa suhih stabala</t>
  </si>
  <si>
    <t>kilometri dionica nerazvrstanih cesta</t>
  </si>
  <si>
    <t>Čišćenje snijega i posipavanje cesta, nogostupa zbog poleedice</t>
  </si>
  <si>
    <t>Sanacija nelegalnih odlagališta smeća</t>
  </si>
  <si>
    <t>broj divljih deponija</t>
  </si>
  <si>
    <t>Higijeničarska služba</t>
  </si>
  <si>
    <t>broj cijepljenih kućnih ljubimaca</t>
  </si>
  <si>
    <t>Preventivna deratizacija javnih površina i st.zgrada</t>
  </si>
  <si>
    <t>broj oboljelih domačih životinja</t>
  </si>
  <si>
    <t>Odvoz krupnog i glomaznog otpada</t>
  </si>
  <si>
    <t>broj prostornih metara odveženog otpada</t>
  </si>
  <si>
    <t>ZAŠTITA OKOLIŠA</t>
  </si>
  <si>
    <t>Program  1005</t>
  </si>
  <si>
    <t>Djelovanje kroz udruge</t>
  </si>
  <si>
    <t>broj intervencija službi</t>
  </si>
  <si>
    <t>Civilna zaštita</t>
  </si>
  <si>
    <t>Površina grada ugrožena poplavom</t>
  </si>
  <si>
    <t>Osnovna djelatnost službi za zaštitu od požara</t>
  </si>
  <si>
    <t>Visina šteta uzrokovana požarom/broj intervencija</t>
  </si>
  <si>
    <t>ORGANIZIRANJE I PROVOĐENJE ZAŠTITE I SPAŠAVANJA</t>
  </si>
  <si>
    <t>Program  1003</t>
  </si>
  <si>
    <t>MJERA- Razvoj komunalne i prometne infrastrukture</t>
  </si>
  <si>
    <t>3.1.</t>
  </si>
  <si>
    <t>CILJ 3.   OČUVANJE OKOLIŠA, NJEGOVANJE PRIRODNIH I KULTURNIH VRIJEDNOSTI</t>
  </si>
  <si>
    <t>3.</t>
  </si>
  <si>
    <t>Osnovna djelatnost športskih udruga</t>
  </si>
  <si>
    <t>broj aktivnih članova klubova</t>
  </si>
  <si>
    <t>ORGANIZACIJA REKREACIJE I ŠPORTSKIH AKTIVNOSTI</t>
  </si>
  <si>
    <t>Program  1008</t>
  </si>
  <si>
    <t>MJERA- Razvoj športa i rekreacije</t>
  </si>
  <si>
    <t>2.4.</t>
  </si>
  <si>
    <t>MJERA- Unapređenje zdravstvene i socijalne zaštite</t>
  </si>
  <si>
    <t>2.3.</t>
  </si>
  <si>
    <t>Izgradnja Gradske vijećnice</t>
  </si>
  <si>
    <t>adekvatni prostori za rad</t>
  </si>
  <si>
    <t>Izgradnja i dodatna ulaganja - Stara gradska knjižnica</t>
  </si>
  <si>
    <t>Broj manifestacija, priredbi održanih u prostoru</t>
  </si>
  <si>
    <t>Izgradnja i dodatna ulaganja na ostalim zgradama</t>
  </si>
  <si>
    <t>Izgradnja i dodatna ulaganja - DD Slatina</t>
  </si>
  <si>
    <t>Izgradnja i dodatna ulaganja - DD Mokrice</t>
  </si>
  <si>
    <t>Izgradnja i dodatna ulaganja DD Andraševec</t>
  </si>
  <si>
    <t>Izgradnja i dodatna ulaganja - DD Gornje Oroslavje</t>
  </si>
  <si>
    <t>Nabava opreme za DD i ostale zgrade</t>
  </si>
  <si>
    <t>Troškovi javne rasvjete</t>
  </si>
  <si>
    <t>dnevno korištenje -postotak</t>
  </si>
  <si>
    <t xml:space="preserve">Održavnje ostalih zgrada </t>
  </si>
  <si>
    <t>kategorija energetske učinkovitosti</t>
  </si>
  <si>
    <t>Održavanje DD Slatina</t>
  </si>
  <si>
    <t>Održavnje DD Mokrice</t>
  </si>
  <si>
    <t>Održavnje DD Andraševec</t>
  </si>
  <si>
    <t>Održavanje DD Gornje Oroslavje</t>
  </si>
  <si>
    <t>UPRAVLJANJE IMOVINOM</t>
  </si>
  <si>
    <t>Program  1002</t>
  </si>
  <si>
    <t>Nabava gospodarskog vozila (kombi vozila)</t>
  </si>
  <si>
    <t>smanjenje glavnice kredita</t>
  </si>
  <si>
    <t>Informatizacija uprave</t>
  </si>
  <si>
    <t>Postotak uvođenje novih programa (automatizam)</t>
  </si>
  <si>
    <t>Stručno osposobljavanje - rad bez zasnivanja radnog odnosa</t>
  </si>
  <si>
    <t>broj predmeta u rješevanju/vrijeme</t>
  </si>
  <si>
    <t>Tekući projekt  T100002</t>
  </si>
  <si>
    <t>Javni radovi -HZ za zapošljavanje</t>
  </si>
  <si>
    <t>11 ha</t>
  </si>
  <si>
    <t>10 ha</t>
  </si>
  <si>
    <t>kvadratura gradskih površina za uređenje</t>
  </si>
  <si>
    <t>Održavanje kombi vozila</t>
  </si>
  <si>
    <t>starost kombija</t>
  </si>
  <si>
    <t>Rad Vlastitog pogona</t>
  </si>
  <si>
    <t>Administrativno, tehničko i stručno osoblje</t>
  </si>
  <si>
    <t>600/30 dana</t>
  </si>
  <si>
    <t>510/35 dana</t>
  </si>
  <si>
    <t>500/40 dana</t>
  </si>
  <si>
    <t>PRIPREMA I DONOŠENJE AKATA IZ DJELOKRUGA TIJELA</t>
  </si>
  <si>
    <t>Osnovna funkcija stranaka</t>
  </si>
  <si>
    <t>broj aktivnih sudionika u procesu donošenja gradskih akata</t>
  </si>
  <si>
    <t>RAZVOJ CIVILNOG DRUŠTVA - POLITIČKE STRANKE</t>
  </si>
  <si>
    <t>001</t>
  </si>
  <si>
    <t>Strategija razvoja Grada Oroslavja</t>
  </si>
  <si>
    <t>1 u 5 g.</t>
  </si>
  <si>
    <t>1 u 2g.</t>
  </si>
  <si>
    <t>učestalost promjena lokalnih  propisa vezanih uz gospodarsku djelatnost</t>
  </si>
  <si>
    <t>Predstavnička i izvršna tijela</t>
  </si>
  <si>
    <t>DONOŠENJE AKATA I MJERA IZ DJELOKRUGA PRED.I IZVR. TIJELA</t>
  </si>
  <si>
    <t>MJERA- Unapređenje upravljanja lokalnim razvojem</t>
  </si>
  <si>
    <t>2.2.</t>
  </si>
  <si>
    <t>Dogradnja Dječjeg vrtića</t>
  </si>
  <si>
    <t>60</t>
  </si>
  <si>
    <t>40</t>
  </si>
  <si>
    <t>20</t>
  </si>
  <si>
    <t xml:space="preserve">Povećanje broja djece </t>
  </si>
  <si>
    <t>Redovna djelatnost Djećjeg vrtića iz izvora DV</t>
  </si>
  <si>
    <t>8/1</t>
  </si>
  <si>
    <t>9/1</t>
  </si>
  <si>
    <t>10/1</t>
  </si>
  <si>
    <t>11/1</t>
  </si>
  <si>
    <t>broj polaznika po odgajatelju</t>
  </si>
  <si>
    <t>Odgojno i  administrativno tehničko osoblje</t>
  </si>
  <si>
    <t>REDOVNA DJELATNOST DJEČJEG VRTIĆA</t>
  </si>
  <si>
    <t>Stipendije studentima</t>
  </si>
  <si>
    <t>broj korisnika</t>
  </si>
  <si>
    <t>VISOKOŠKOLSKO OBRAZOVANJE</t>
  </si>
  <si>
    <t>Program  1017</t>
  </si>
  <si>
    <t>Rješavanje govorno-jezičnih poteškoća djece</t>
  </si>
  <si>
    <t>JAVNE POTREBE DJECE S POTEŠKOĆAMA U RAZVOJU</t>
  </si>
  <si>
    <t>Program  1014</t>
  </si>
  <si>
    <t>Sufinaniranje prehrane učenika Osnovne škole</t>
  </si>
  <si>
    <t>Sufinanciranje javnog prijevoza učenika i studenata</t>
  </si>
  <si>
    <t>JAVNE POTREBE IZNAD STANDARDA U ŠKOLSTVU</t>
  </si>
  <si>
    <t>Program  1012</t>
  </si>
  <si>
    <t>Sufinaciranje troškova asistentice</t>
  </si>
  <si>
    <t>Stipendije učenika</t>
  </si>
  <si>
    <t xml:space="preserve">broj korisnika    </t>
  </si>
  <si>
    <t>Pomoći Srednjoj školi Oroslavje</t>
  </si>
  <si>
    <t>Pomoći Osnovnoj školi Oroslavje</t>
  </si>
  <si>
    <t>OSNOVNO I SREDNJOŠKOLSKO OBRAZOVANJE</t>
  </si>
  <si>
    <t>Program  1011</t>
  </si>
  <si>
    <t>Sufinanciranje smještaja djece u dječjim jaslicama (ostalih vrtića)</t>
  </si>
  <si>
    <t>broj djece smještenih u vrtiće ostalih vrtića</t>
  </si>
  <si>
    <t>PREDŠKOLSKI ODGOJ</t>
  </si>
  <si>
    <t>Program  1010</t>
  </si>
  <si>
    <t>MJERA- Obrazovani ljudski potencijal</t>
  </si>
  <si>
    <t>2.1.</t>
  </si>
  <si>
    <t>CILJ 2.  RAZVOJ LJUDSKIH POTENCIJALA I UNAPREĐENJE KVALITETE ŽIVOTA</t>
  </si>
  <si>
    <t>2.</t>
  </si>
  <si>
    <t>MJERA - Razvoj turizma</t>
  </si>
  <si>
    <t xml:space="preserve">1.2. </t>
  </si>
  <si>
    <t>Prostorno planiranje</t>
  </si>
  <si>
    <t>Postotak područja grada pokrivenog prostorno-planskom dokumentacijom</t>
  </si>
  <si>
    <t xml:space="preserve">Donacija udrugama </t>
  </si>
  <si>
    <t>briga o životinjama-očuvanje  autotonih vrsta/broj udruga</t>
  </si>
  <si>
    <t>Tekući projekt  T100005</t>
  </si>
  <si>
    <t>Subvencioniranje uzgoja stoke</t>
  </si>
  <si>
    <t>broj grla stoke na području grada</t>
  </si>
  <si>
    <t>Tekući projekt  T100003</t>
  </si>
  <si>
    <t>Subvencije trgovačkim društvima, obrtnicima za rekonstrukciju, dogradnju</t>
  </si>
  <si>
    <t>broj odobreni subvencija</t>
  </si>
  <si>
    <t>Subvencioniranje kamata za odobrene kredite malim i srednjim poduzetnicima</t>
  </si>
  <si>
    <t>Redovna djelatnost Turističke zajednice</t>
  </si>
  <si>
    <t>broj turista</t>
  </si>
  <si>
    <t>JAČANJE GOSPODARSTVA</t>
  </si>
  <si>
    <t>Program  1004</t>
  </si>
  <si>
    <t>MJERA - Poticanje razvoja malog i srednjeg poduzetništva i ulaganja u gospodarstvo</t>
  </si>
  <si>
    <t xml:space="preserve">1.1. </t>
  </si>
  <si>
    <t>CILJ 1.  KONKURENTNO PODUZETNIŠTVO I USLUGE</t>
  </si>
  <si>
    <t>1.</t>
  </si>
  <si>
    <t>Ukupno rashodi/izdaci</t>
  </si>
  <si>
    <t>Plan 2016.</t>
  </si>
  <si>
    <t>NAZIV PROGRAMA/Projekta/Aktivnosti</t>
  </si>
  <si>
    <t>Ciljane vrijednosti 2018.</t>
  </si>
  <si>
    <t>Ciljane vrijednosti 2017.</t>
  </si>
  <si>
    <t>Ciljane vrijednosti 2016.</t>
  </si>
  <si>
    <t>Polazna vrijednost 2015.</t>
  </si>
  <si>
    <t>Pokazatelj rezultata</t>
  </si>
  <si>
    <t>Program  Projekt Aktivnost</t>
  </si>
  <si>
    <t>GLAVA</t>
  </si>
  <si>
    <t>RAZDJEL</t>
  </si>
  <si>
    <t>PRIKAZ KAPITALNIH PROGRAMA KROZ STRATEŠKE ODREDNICE IZ STRATEGIJE RAZVOJA GRADA</t>
  </si>
  <si>
    <t>GRAD OROSLAVJE</t>
  </si>
  <si>
    <t>VIŠE-MANJE</t>
  </si>
  <si>
    <t>Uređenje dvorca</t>
  </si>
  <si>
    <t>PREDSJEDNIK GRADKOG VIJEĆA</t>
  </si>
  <si>
    <t xml:space="preserve">Stanko Čičko </t>
  </si>
  <si>
    <t>KLASA:</t>
  </si>
  <si>
    <t xml:space="preserve">UBROJ: </t>
  </si>
  <si>
    <t>II IZMJENA 2016.</t>
  </si>
  <si>
    <t>Tekući projekt  T100004</t>
  </si>
  <si>
    <t>broj izlagača na sajmu</t>
  </si>
  <si>
    <t>Zagorski gospodarsko-obrtnički sajam</t>
  </si>
  <si>
    <t>broj nagrađenih</t>
  </si>
  <si>
    <t>Sportske nagrade</t>
  </si>
  <si>
    <t>Program rada KUD-a SLOBODA  Oroslavje</t>
  </si>
  <si>
    <t>Program rada Udruge mladih FENIKS</t>
  </si>
  <si>
    <t>Program rada Udruge PETROŽE</t>
  </si>
  <si>
    <t>Program rada Udruge OROSLAVSKI VEZ</t>
  </si>
  <si>
    <t>Aktivnost A100005</t>
  </si>
  <si>
    <t>Aktivnost A100006</t>
  </si>
  <si>
    <t>Aktivnost A100007</t>
  </si>
  <si>
    <t>Aktivnost A100008</t>
  </si>
  <si>
    <t>Lokalni program mladih ŠTRUMF - Udruga PETROŽE</t>
  </si>
  <si>
    <t>Program EKO ZEKO - Udruga PETROŽE</t>
  </si>
  <si>
    <t>Program za mlade - Udruga mladih FENIX</t>
  </si>
  <si>
    <t>Program međunarodne suradnje - Udruga mladih FENIKS</t>
  </si>
  <si>
    <t>Tekući projekt T100002</t>
  </si>
  <si>
    <t>Tekući projekt T100003</t>
  </si>
  <si>
    <t>Tekući projekt T100004</t>
  </si>
  <si>
    <t>Tekući projekt T100005</t>
  </si>
  <si>
    <t>Unapređenje rehabilitacije - Udruge fizioterapeuta i radnih terapeuta "Zagorje"</t>
  </si>
  <si>
    <t>Promicanje vrijednosti dom.rata - Udruge hr. branitelja liječenih od PTSP-a</t>
  </si>
  <si>
    <t>Program humanitarnog djelovanja Moto-kluba Zagorski Orlovi</t>
  </si>
  <si>
    <t>Program rada Matice umirovljenika Oroslavje</t>
  </si>
  <si>
    <t xml:space="preserve">    PLAN RAZVOJNIH PROGRAMA GRADA OROSLAVJA   -     II IZMJENA PRORAČUNA</t>
  </si>
  <si>
    <t>021-02/14-01/01</t>
  </si>
  <si>
    <t>2113/01-01/01-14-24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</si>
</sst>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.00_-;\-* #,##0.00_-;_-* &quot;-&quot;??_-;_-@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7"/>
      <color indexed="8"/>
      <name val="Calibri"/>
      <family val="2"/>
    </font>
    <font>
      <sz val="7"/>
      <name val="Calibri"/>
      <family val="2"/>
    </font>
    <font>
      <b/>
      <sz val="7"/>
      <color indexed="8"/>
      <name val="Calibri"/>
      <family val="2"/>
    </font>
    <font>
      <b/>
      <sz val="7"/>
      <name val="Calibri"/>
      <family val="2"/>
    </font>
    <font>
      <sz val="7"/>
      <color indexed="9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color indexed="8"/>
      <name val="Albertus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name val="Calibri"/>
      <family val="2"/>
    </font>
    <font>
      <sz val="9"/>
      <name val="Calibri"/>
      <family val="2"/>
    </font>
    <font>
      <b/>
      <sz val="10"/>
      <color indexed="8"/>
      <name val="Albertus"/>
      <family val="2"/>
    </font>
    <font>
      <b/>
      <sz val="10"/>
      <color indexed="8"/>
      <name val="Calibri"/>
      <family val="2"/>
    </font>
    <font>
      <sz val="13"/>
      <color indexed="8"/>
      <name val="Calibri"/>
      <family val="2"/>
    </font>
    <font>
      <b/>
      <sz val="13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7"/>
      <color theme="1"/>
      <name val="Calibri"/>
      <family val="2"/>
    </font>
    <font>
      <b/>
      <sz val="7"/>
      <color theme="1"/>
      <name val="Calibri"/>
      <family val="2"/>
    </font>
    <font>
      <sz val="7"/>
      <color theme="0"/>
      <name val="Calibri"/>
      <family val="2"/>
    </font>
    <font>
      <sz val="10"/>
      <color theme="1"/>
      <name val="Calibri"/>
      <family val="2"/>
    </font>
    <font>
      <b/>
      <sz val="12"/>
      <color theme="1"/>
      <name val="Albertus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b/>
      <sz val="10"/>
      <color theme="1"/>
      <name val="Albertus"/>
      <family val="2"/>
    </font>
    <font>
      <b/>
      <sz val="10"/>
      <color theme="1"/>
      <name val="Calibri"/>
      <family val="2"/>
    </font>
    <font>
      <sz val="13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4" tint="0.39998000860214233"/>
      </left>
      <right style="thin">
        <color theme="4" tint="0.39998000860214233"/>
      </right>
      <top style="thin">
        <color theme="4" tint="0.39998000860214233"/>
      </top>
      <bottom style="thin">
        <color theme="4" tint="0.39998000860214233"/>
      </bottom>
    </border>
    <border>
      <left style="thin">
        <color theme="4" tint="0.39998000860214233"/>
      </left>
      <right style="thin">
        <color theme="4" tint="0.39998000860214233"/>
      </right>
      <top>
        <color indexed="63"/>
      </top>
      <bottom style="thin">
        <color theme="4" tint="0.39998000860214233"/>
      </bottom>
    </border>
    <border>
      <left>
        <color indexed="63"/>
      </left>
      <right style="thin">
        <color theme="4" tint="0.39998000860214233"/>
      </right>
      <top style="thin">
        <color theme="4" tint="0.39998000860214233"/>
      </top>
      <bottom style="thin">
        <color theme="4" tint="0.39998000860214233"/>
      </bottom>
    </border>
    <border>
      <left>
        <color indexed="63"/>
      </left>
      <right>
        <color indexed="63"/>
      </right>
      <top style="thin">
        <color theme="4" tint="0.39998000860214233"/>
      </top>
      <bottom style="thin">
        <color theme="4" tint="0.39998000860214233"/>
      </bottom>
    </border>
    <border>
      <left style="thin">
        <color theme="4" tint="0.39998000860214233"/>
      </left>
      <right>
        <color indexed="63"/>
      </right>
      <top style="thin">
        <color theme="4" tint="0.39998000860214233"/>
      </top>
      <bottom style="thin">
        <color theme="4" tint="0.39998000860214233"/>
      </bottom>
    </border>
    <border>
      <left style="thin">
        <color theme="4" tint="0.39998000860214233"/>
      </left>
      <right style="thin">
        <color theme="4" tint="0.39998000860214233"/>
      </right>
      <top style="thin">
        <color theme="4" tint="0.39998000860214233"/>
      </top>
      <bottom>
        <color indexed="63"/>
      </bottom>
    </border>
    <border>
      <left style="thin">
        <color theme="4" tint="0.39998000860214233"/>
      </left>
      <right style="thin">
        <color theme="4" tint="0.39998000860214233"/>
      </right>
      <top>
        <color indexed="63"/>
      </top>
      <bottom>
        <color indexed="63"/>
      </bottom>
    </border>
    <border>
      <left>
        <color indexed="63"/>
      </left>
      <right style="thin">
        <color theme="4" tint="0.39998000860214233"/>
      </right>
      <top>
        <color indexed="63"/>
      </top>
      <bottom>
        <color indexed="63"/>
      </bottom>
    </border>
    <border>
      <left>
        <color indexed="63"/>
      </left>
      <right style="thin">
        <color theme="4" tint="0.3999800086021423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 style="thin">
        <color theme="4" tint="0.3999800086021423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 style="thin">
        <color theme="4" tint="0.39998000860214233"/>
      </top>
      <bottom>
        <color indexed="63"/>
      </bottom>
    </border>
    <border>
      <left>
        <color indexed="63"/>
      </left>
      <right style="thin">
        <color theme="4" tint="0.39998000860214233"/>
      </right>
      <top style="thin">
        <color theme="4" tint="0.39998000860214233"/>
      </top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20" borderId="1" applyNumberFormat="0" applyFont="0" applyAlignment="0" applyProtection="0"/>
    <xf numFmtId="0" fontId="38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9" fillId="28" borderId="2" applyNumberFormat="0" applyAlignment="0" applyProtection="0"/>
    <xf numFmtId="0" fontId="40" fillId="28" borderId="3" applyNumberFormat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31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111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20" fillId="0" borderId="0" xfId="0" applyFont="1" applyAlignment="1">
      <alignment/>
    </xf>
    <xf numFmtId="0" fontId="53" fillId="0" borderId="0" xfId="0" applyFont="1" applyFill="1" applyAlignment="1">
      <alignment/>
    </xf>
    <xf numFmtId="0" fontId="54" fillId="0" borderId="10" xfId="0" applyFont="1" applyFill="1" applyBorder="1" applyAlignment="1" applyProtection="1">
      <alignment vertical="center" wrapText="1" readingOrder="1"/>
      <protection locked="0"/>
    </xf>
    <xf numFmtId="0" fontId="54" fillId="0" borderId="10" xfId="0" applyFont="1" applyFill="1" applyBorder="1" applyAlignment="1" applyProtection="1">
      <alignment horizontal="left" vertical="center" wrapText="1" readingOrder="1"/>
      <protection locked="0"/>
    </xf>
    <xf numFmtId="0" fontId="20" fillId="0" borderId="0" xfId="0" applyFont="1" applyFill="1" applyBorder="1" applyAlignment="1">
      <alignment/>
    </xf>
    <xf numFmtId="0" fontId="54" fillId="0" borderId="11" xfId="0" applyFont="1" applyFill="1" applyBorder="1" applyAlignment="1" applyProtection="1">
      <alignment vertical="center" wrapText="1" readingOrder="1"/>
      <protection locked="0"/>
    </xf>
    <xf numFmtId="0" fontId="54" fillId="0" borderId="11" xfId="0" applyFont="1" applyFill="1" applyBorder="1" applyAlignment="1" applyProtection="1">
      <alignment horizontal="left" vertical="center" wrapText="1" readingOrder="1"/>
      <protection locked="0"/>
    </xf>
    <xf numFmtId="0" fontId="54" fillId="4" borderId="12" xfId="0" applyFont="1" applyFill="1" applyBorder="1" applyAlignment="1" applyProtection="1">
      <alignment vertical="center" wrapText="1" readingOrder="1"/>
      <protection locked="0"/>
    </xf>
    <xf numFmtId="0" fontId="54" fillId="4" borderId="13" xfId="0" applyFont="1" applyFill="1" applyBorder="1" applyAlignment="1" applyProtection="1">
      <alignment horizontal="left" vertical="center" wrapText="1" readingOrder="1"/>
      <protection locked="0"/>
    </xf>
    <xf numFmtId="49" fontId="22" fillId="4" borderId="13" xfId="0" applyNumberFormat="1" applyFont="1" applyFill="1" applyBorder="1" applyAlignment="1">
      <alignment/>
    </xf>
    <xf numFmtId="0" fontId="20" fillId="4" borderId="14" xfId="0" applyFont="1" applyFill="1" applyBorder="1" applyAlignment="1">
      <alignment/>
    </xf>
    <xf numFmtId="0" fontId="54" fillId="0" borderId="15" xfId="0" applyFont="1" applyFill="1" applyBorder="1" applyAlignment="1" applyProtection="1">
      <alignment vertical="center" wrapText="1" readingOrder="1"/>
      <protection locked="0"/>
    </xf>
    <xf numFmtId="0" fontId="54" fillId="0" borderId="15" xfId="0" applyFont="1" applyFill="1" applyBorder="1" applyAlignment="1" applyProtection="1">
      <alignment horizontal="left" vertical="center" wrapText="1" readingOrder="1"/>
      <protection locked="0"/>
    </xf>
    <xf numFmtId="0" fontId="54" fillId="0" borderId="16" xfId="0" applyFont="1" applyFill="1" applyBorder="1" applyAlignment="1" applyProtection="1">
      <alignment vertical="center" wrapText="1" readingOrder="1"/>
      <protection locked="0"/>
    </xf>
    <xf numFmtId="0" fontId="54" fillId="0" borderId="16" xfId="0" applyFont="1" applyFill="1" applyBorder="1" applyAlignment="1" applyProtection="1">
      <alignment horizontal="left" vertical="center" wrapText="1" readingOrder="1"/>
      <protection locked="0"/>
    </xf>
    <xf numFmtId="0" fontId="53" fillId="14" borderId="0" xfId="0" applyFont="1" applyFill="1" applyBorder="1" applyAlignment="1">
      <alignment wrapText="1"/>
    </xf>
    <xf numFmtId="0" fontId="20" fillId="14" borderId="0" xfId="0" applyFont="1" applyFill="1" applyBorder="1" applyAlignment="1">
      <alignment/>
    </xf>
    <xf numFmtId="0" fontId="54" fillId="0" borderId="0" xfId="0" applyFont="1" applyAlignment="1">
      <alignment/>
    </xf>
    <xf numFmtId="0" fontId="54" fillId="33" borderId="0" xfId="0" applyFont="1" applyFill="1" applyBorder="1" applyAlignment="1">
      <alignment wrapText="1"/>
    </xf>
    <xf numFmtId="0" fontId="22" fillId="33" borderId="0" xfId="0" applyFont="1" applyFill="1" applyBorder="1" applyAlignment="1">
      <alignment/>
    </xf>
    <xf numFmtId="0" fontId="53" fillId="0" borderId="0" xfId="0" applyFont="1" applyBorder="1" applyAlignment="1">
      <alignment wrapText="1"/>
    </xf>
    <xf numFmtId="0" fontId="22" fillId="0" borderId="0" xfId="0" applyFont="1" applyFill="1" applyBorder="1" applyAlignment="1">
      <alignment/>
    </xf>
    <xf numFmtId="49" fontId="22" fillId="0" borderId="0" xfId="0" applyNumberFormat="1" applyFont="1" applyFill="1" applyBorder="1" applyAlignment="1">
      <alignment/>
    </xf>
    <xf numFmtId="0" fontId="22" fillId="4" borderId="14" xfId="0" applyFont="1" applyFill="1" applyBorder="1" applyAlignment="1">
      <alignment/>
    </xf>
    <xf numFmtId="0" fontId="54" fillId="0" borderId="0" xfId="0" applyFont="1" applyFill="1" applyAlignment="1" applyProtection="1">
      <alignment vertical="center" wrapText="1" readingOrder="1"/>
      <protection locked="0"/>
    </xf>
    <xf numFmtId="0" fontId="54" fillId="0" borderId="0" xfId="0" applyFont="1" applyFill="1" applyAlignment="1" applyProtection="1">
      <alignment horizontal="left" vertical="center" wrapText="1" readingOrder="1"/>
      <protection locked="0"/>
    </xf>
    <xf numFmtId="0" fontId="54" fillId="14" borderId="0" xfId="0" applyFont="1" applyFill="1" applyBorder="1" applyAlignment="1">
      <alignment wrapText="1"/>
    </xf>
    <xf numFmtId="0" fontId="22" fillId="14" borderId="0" xfId="0" applyFont="1" applyFill="1" applyBorder="1" applyAlignment="1">
      <alignment/>
    </xf>
    <xf numFmtId="0" fontId="54" fillId="0" borderId="0" xfId="0" applyFont="1" applyBorder="1" applyAlignment="1">
      <alignment wrapText="1"/>
    </xf>
    <xf numFmtId="0" fontId="54" fillId="0" borderId="0" xfId="0" applyFont="1" applyFill="1" applyBorder="1" applyAlignment="1">
      <alignment wrapText="1"/>
    </xf>
    <xf numFmtId="0" fontId="20" fillId="0" borderId="0" xfId="0" applyFont="1" applyBorder="1" applyAlignment="1">
      <alignment/>
    </xf>
    <xf numFmtId="0" fontId="54" fillId="4" borderId="0" xfId="0" applyFont="1" applyFill="1" applyAlignment="1" applyProtection="1">
      <alignment vertical="center" wrapText="1" readingOrder="1"/>
      <protection locked="0"/>
    </xf>
    <xf numFmtId="0" fontId="54" fillId="34" borderId="0" xfId="0" applyFont="1" applyFill="1" applyBorder="1" applyAlignment="1">
      <alignment wrapText="1"/>
    </xf>
    <xf numFmtId="0" fontId="53" fillId="33" borderId="0" xfId="0" applyFont="1" applyFill="1" applyBorder="1" applyAlignment="1">
      <alignment wrapText="1"/>
    </xf>
    <xf numFmtId="0" fontId="54" fillId="33" borderId="17" xfId="0" applyFont="1" applyFill="1" applyBorder="1" applyAlignment="1">
      <alignment wrapText="1"/>
    </xf>
    <xf numFmtId="0" fontId="55" fillId="0" borderId="0" xfId="0" applyFont="1" applyAlignment="1">
      <alignment/>
    </xf>
    <xf numFmtId="0" fontId="55" fillId="35" borderId="11" xfId="0" applyFont="1" applyFill="1" applyBorder="1" applyAlignment="1">
      <alignment horizontal="center" wrapText="1"/>
    </xf>
    <xf numFmtId="0" fontId="55" fillId="35" borderId="11" xfId="0" applyFont="1" applyFill="1" applyBorder="1" applyAlignment="1">
      <alignment horizontal="left" wrapText="1"/>
    </xf>
    <xf numFmtId="0" fontId="55" fillId="35" borderId="18" xfId="0" applyFont="1" applyFill="1" applyBorder="1" applyAlignment="1">
      <alignment horizontal="left" wrapText="1"/>
    </xf>
    <xf numFmtId="0" fontId="55" fillId="35" borderId="18" xfId="0" applyFont="1" applyFill="1" applyBorder="1" applyAlignment="1">
      <alignment horizontal="center"/>
    </xf>
    <xf numFmtId="0" fontId="55" fillId="35" borderId="19" xfId="0" applyFont="1" applyFill="1" applyBorder="1" applyAlignment="1">
      <alignment horizontal="center"/>
    </xf>
    <xf numFmtId="0" fontId="55" fillId="35" borderId="20" xfId="0" applyFont="1" applyFill="1" applyBorder="1" applyAlignment="1">
      <alignment horizontal="center"/>
    </xf>
    <xf numFmtId="0" fontId="55" fillId="35" borderId="10" xfId="0" applyFont="1" applyFill="1" applyBorder="1" applyAlignment="1">
      <alignment horizontal="center" wrapText="1"/>
    </xf>
    <xf numFmtId="0" fontId="55" fillId="35" borderId="10" xfId="0" applyFont="1" applyFill="1" applyBorder="1" applyAlignment="1">
      <alignment horizontal="center" vertical="center" wrapText="1"/>
    </xf>
    <xf numFmtId="0" fontId="55" fillId="35" borderId="10" xfId="0" applyFont="1" applyFill="1" applyBorder="1" applyAlignment="1">
      <alignment horizontal="left" wrapText="1"/>
    </xf>
    <xf numFmtId="0" fontId="55" fillId="35" borderId="12" xfId="0" applyFont="1" applyFill="1" applyBorder="1" applyAlignment="1">
      <alignment horizontal="left" wrapText="1"/>
    </xf>
    <xf numFmtId="0" fontId="55" fillId="35" borderId="12" xfId="0" applyFont="1" applyFill="1" applyBorder="1" applyAlignment="1">
      <alignment horizontal="center"/>
    </xf>
    <xf numFmtId="0" fontId="55" fillId="35" borderId="13" xfId="0" applyFont="1" applyFill="1" applyBorder="1" applyAlignment="1">
      <alignment horizontal="center"/>
    </xf>
    <xf numFmtId="0" fontId="55" fillId="35" borderId="14" xfId="0" applyFont="1" applyFill="1" applyBorder="1" applyAlignment="1">
      <alignment horizontal="center"/>
    </xf>
    <xf numFmtId="0" fontId="53" fillId="0" borderId="19" xfId="0" applyFont="1" applyBorder="1" applyAlignment="1">
      <alignment/>
    </xf>
    <xf numFmtId="0" fontId="53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56" fillId="0" borderId="0" xfId="0" applyFont="1" applyAlignment="1">
      <alignment/>
    </xf>
    <xf numFmtId="0" fontId="56" fillId="0" borderId="0" xfId="0" applyFont="1" applyBorder="1" applyAlignment="1">
      <alignment wrapText="1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Border="1" applyAlignment="1">
      <alignment wrapText="1"/>
    </xf>
    <xf numFmtId="0" fontId="59" fillId="0" borderId="0" xfId="0" applyFont="1" applyAlignment="1">
      <alignment/>
    </xf>
    <xf numFmtId="0" fontId="59" fillId="0" borderId="0" xfId="0" applyFont="1" applyBorder="1" applyAlignment="1">
      <alignment/>
    </xf>
    <xf numFmtId="0" fontId="59" fillId="0" borderId="19" xfId="0" applyFont="1" applyBorder="1" applyAlignment="1">
      <alignment/>
    </xf>
    <xf numFmtId="0" fontId="60" fillId="35" borderId="10" xfId="0" applyFont="1" applyFill="1" applyBorder="1" applyAlignment="1">
      <alignment horizontal="center" wrapText="1"/>
    </xf>
    <xf numFmtId="0" fontId="60" fillId="35" borderId="12" xfId="0" applyFont="1" applyFill="1" applyBorder="1" applyAlignment="1">
      <alignment horizontal="center" wrapText="1"/>
    </xf>
    <xf numFmtId="0" fontId="60" fillId="0" borderId="0" xfId="0" applyFont="1" applyAlignment="1">
      <alignment/>
    </xf>
    <xf numFmtId="43" fontId="60" fillId="35" borderId="11" xfId="0" applyNumberFormat="1" applyFont="1" applyFill="1" applyBorder="1" applyAlignment="1">
      <alignment horizontal="center" wrapText="1"/>
    </xf>
    <xf numFmtId="0" fontId="58" fillId="33" borderId="0" xfId="0" applyFont="1" applyFill="1" applyBorder="1" applyAlignment="1">
      <alignment wrapText="1"/>
    </xf>
    <xf numFmtId="0" fontId="58" fillId="14" borderId="0" xfId="0" applyFont="1" applyFill="1" applyBorder="1" applyAlignment="1">
      <alignment wrapText="1"/>
    </xf>
    <xf numFmtId="43" fontId="58" fillId="4" borderId="10" xfId="60" applyFont="1" applyFill="1" applyBorder="1" applyAlignment="1" applyProtection="1">
      <alignment horizontal="left" vertical="center" wrapText="1" readingOrder="1"/>
      <protection locked="0"/>
    </xf>
    <xf numFmtId="43" fontId="58" fillId="0" borderId="11" xfId="60" applyFont="1" applyFill="1" applyBorder="1" applyAlignment="1" applyProtection="1">
      <alignment horizontal="left" vertical="center" wrapText="1" readingOrder="1"/>
      <protection locked="0"/>
    </xf>
    <xf numFmtId="43" fontId="58" fillId="0" borderId="10" xfId="60" applyFont="1" applyFill="1" applyBorder="1" applyAlignment="1" applyProtection="1">
      <alignment horizontal="left" vertical="center" wrapText="1" readingOrder="1"/>
      <protection locked="0"/>
    </xf>
    <xf numFmtId="43" fontId="58" fillId="0" borderId="0" xfId="60" applyFont="1" applyBorder="1" applyAlignment="1">
      <alignment wrapText="1"/>
    </xf>
    <xf numFmtId="43" fontId="58" fillId="14" borderId="0" xfId="60" applyFont="1" applyFill="1" applyBorder="1" applyAlignment="1">
      <alignment wrapText="1"/>
    </xf>
    <xf numFmtId="43" fontId="59" fillId="0" borderId="0" xfId="60" applyFont="1" applyBorder="1" applyAlignment="1">
      <alignment wrapText="1"/>
    </xf>
    <xf numFmtId="43" fontId="58" fillId="33" borderId="0" xfId="60" applyFont="1" applyFill="1" applyBorder="1" applyAlignment="1">
      <alignment wrapText="1"/>
    </xf>
    <xf numFmtId="43" fontId="58" fillId="34" borderId="0" xfId="60" applyFont="1" applyFill="1" applyBorder="1" applyAlignment="1">
      <alignment wrapText="1"/>
    </xf>
    <xf numFmtId="43" fontId="58" fillId="0" borderId="0" xfId="60" applyFont="1" applyFill="1" applyBorder="1" applyAlignment="1">
      <alignment wrapText="1"/>
    </xf>
    <xf numFmtId="43" fontId="58" fillId="0" borderId="0" xfId="60" applyFont="1" applyFill="1" applyAlignment="1" applyProtection="1">
      <alignment horizontal="left" vertical="center" wrapText="1" readingOrder="1"/>
      <protection locked="0"/>
    </xf>
    <xf numFmtId="0" fontId="59" fillId="0" borderId="0" xfId="0" applyFont="1" applyFill="1" applyAlignment="1">
      <alignment/>
    </xf>
    <xf numFmtId="43" fontId="59" fillId="14" borderId="0" xfId="60" applyFont="1" applyFill="1" applyBorder="1" applyAlignment="1">
      <alignment wrapText="1"/>
    </xf>
    <xf numFmtId="43" fontId="59" fillId="0" borderId="0" xfId="60" applyFont="1" applyAlignment="1">
      <alignment/>
    </xf>
    <xf numFmtId="0" fontId="25" fillId="0" borderId="0" xfId="0" applyFont="1" applyAlignment="1">
      <alignment horizontal="left" vertical="center"/>
    </xf>
    <xf numFmtId="0" fontId="56" fillId="0" borderId="0" xfId="0" applyFont="1" applyAlignment="1">
      <alignment horizontal="left" vertical="center"/>
    </xf>
    <xf numFmtId="43" fontId="56" fillId="0" borderId="0" xfId="60" applyFont="1" applyAlignment="1">
      <alignment horizontal="left" vertical="center" wrapText="1"/>
    </xf>
    <xf numFmtId="0" fontId="56" fillId="0" borderId="0" xfId="0" applyFont="1" applyAlignment="1">
      <alignment horizontal="left" vertical="center" wrapText="1"/>
    </xf>
    <xf numFmtId="0" fontId="31" fillId="0" borderId="0" xfId="50" applyFont="1" applyAlignment="1">
      <alignment vertical="center"/>
      <protection/>
    </xf>
    <xf numFmtId="0" fontId="32" fillId="0" borderId="0" xfId="50" applyFont="1" applyAlignment="1">
      <alignment vertical="center"/>
      <protection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54" fillId="4" borderId="21" xfId="0" applyFont="1" applyFill="1" applyBorder="1" applyAlignment="1" applyProtection="1">
      <alignment horizontal="left" vertical="center" wrapText="1" readingOrder="1"/>
      <protection locked="0"/>
    </xf>
    <xf numFmtId="0" fontId="54" fillId="4" borderId="22" xfId="0" applyFont="1" applyFill="1" applyBorder="1" applyAlignment="1" applyProtection="1">
      <alignment vertical="center" wrapText="1" readingOrder="1"/>
      <protection locked="0"/>
    </xf>
    <xf numFmtId="43" fontId="58" fillId="4" borderId="15" xfId="60" applyFont="1" applyFill="1" applyBorder="1" applyAlignment="1" applyProtection="1">
      <alignment horizontal="left" vertical="center" wrapText="1" readingOrder="1"/>
      <protection locked="0"/>
    </xf>
    <xf numFmtId="0" fontId="54" fillId="0" borderId="23" xfId="0" applyFont="1" applyFill="1" applyBorder="1" applyAlignment="1" applyProtection="1">
      <alignment horizontal="left" vertical="center" wrapText="1" readingOrder="1"/>
      <protection locked="0"/>
    </xf>
    <xf numFmtId="0" fontId="54" fillId="0" borderId="23" xfId="0" applyFont="1" applyFill="1" applyBorder="1" applyAlignment="1" applyProtection="1">
      <alignment vertical="center" wrapText="1" readingOrder="1"/>
      <protection locked="0"/>
    </xf>
    <xf numFmtId="43" fontId="58" fillId="0" borderId="23" xfId="60" applyFont="1" applyFill="1" applyBorder="1" applyAlignment="1" applyProtection="1">
      <alignment horizontal="left" vertical="center" wrapText="1" readingOrder="1"/>
      <protection locked="0"/>
    </xf>
    <xf numFmtId="0" fontId="54" fillId="4" borderId="0" xfId="0" applyFont="1" applyFill="1" applyBorder="1" applyAlignment="1" applyProtection="1">
      <alignment horizontal="left" vertical="center" wrapText="1" readingOrder="1"/>
      <protection locked="0"/>
    </xf>
    <xf numFmtId="0" fontId="54" fillId="4" borderId="17" xfId="0" applyFont="1" applyFill="1" applyBorder="1" applyAlignment="1" applyProtection="1">
      <alignment vertical="center" wrapText="1" readingOrder="1"/>
      <protection locked="0"/>
    </xf>
    <xf numFmtId="43" fontId="58" fillId="4" borderId="16" xfId="60" applyFont="1" applyFill="1" applyBorder="1" applyAlignment="1" applyProtection="1">
      <alignment horizontal="left" vertical="center" wrapText="1" readingOrder="1"/>
      <protection locked="0"/>
    </xf>
    <xf numFmtId="0" fontId="53" fillId="0" borderId="23" xfId="0" applyFont="1" applyBorder="1" applyAlignment="1">
      <alignment wrapText="1"/>
    </xf>
    <xf numFmtId="0" fontId="20" fillId="0" borderId="23" xfId="0" applyFont="1" applyFill="1" applyBorder="1" applyAlignment="1">
      <alignment wrapText="1"/>
    </xf>
    <xf numFmtId="9" fontId="54" fillId="0" borderId="23" xfId="0" applyNumberFormat="1" applyFont="1" applyFill="1" applyBorder="1" applyAlignment="1" applyProtection="1">
      <alignment horizontal="left" vertical="center" wrapText="1" readingOrder="1"/>
      <protection locked="0"/>
    </xf>
    <xf numFmtId="49" fontId="54" fillId="0" borderId="23" xfId="0" applyNumberFormat="1" applyFont="1" applyFill="1" applyBorder="1" applyAlignment="1" applyProtection="1">
      <alignment horizontal="left" vertical="center" wrapText="1" readingOrder="1"/>
      <protection locked="0"/>
    </xf>
    <xf numFmtId="0" fontId="54" fillId="4" borderId="17" xfId="0" applyFont="1" applyFill="1" applyBorder="1" applyAlignment="1" applyProtection="1">
      <alignment horizontal="left" vertical="center" wrapText="1" readingOrder="1"/>
      <protection locked="0"/>
    </xf>
    <xf numFmtId="0" fontId="36" fillId="0" borderId="0" xfId="0" applyFont="1" applyBorder="1" applyAlignment="1">
      <alignment horizontal="center"/>
    </xf>
    <xf numFmtId="0" fontId="54" fillId="4" borderId="21" xfId="0" applyFont="1" applyFill="1" applyBorder="1" applyAlignment="1" applyProtection="1">
      <alignment horizontal="center" vertical="center" wrapText="1" readingOrder="1"/>
      <protection locked="0"/>
    </xf>
    <xf numFmtId="0" fontId="54" fillId="4" borderId="22" xfId="0" applyFont="1" applyFill="1" applyBorder="1" applyAlignment="1" applyProtection="1">
      <alignment horizontal="center" vertical="center" wrapText="1" readingOrder="1"/>
      <protection locked="0"/>
    </xf>
    <xf numFmtId="0" fontId="56" fillId="0" borderId="0" xfId="0" applyFont="1" applyAlignment="1">
      <alignment horizontal="center" vertical="center" wrapText="1"/>
    </xf>
    <xf numFmtId="0" fontId="56" fillId="0" borderId="0" xfId="0" applyFont="1" applyAlignment="1">
      <alignment horizontal="center" vertical="center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Obično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  <cellStyle name="Zarez 2" xfId="62"/>
    <cellStyle name="Zarez 3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75"/>
  <sheetViews>
    <sheetView tabSelected="1" workbookViewId="0" topLeftCell="A106">
      <selection activeCell="K2" sqref="K2"/>
    </sheetView>
  </sheetViews>
  <sheetFormatPr defaultColWidth="9.140625" defaultRowHeight="15"/>
  <cols>
    <col min="1" max="1" width="1.57421875" style="1" customWidth="1"/>
    <col min="2" max="2" width="3.00390625" style="1" customWidth="1"/>
    <col min="3" max="3" width="2.140625" style="1" customWidth="1"/>
    <col min="4" max="4" width="11.28125" style="1" customWidth="1"/>
    <col min="5" max="5" width="18.421875" style="1" customWidth="1"/>
    <col min="6" max="6" width="4.8515625" style="1" customWidth="1"/>
    <col min="7" max="7" width="5.140625" style="1" customWidth="1"/>
    <col min="8" max="8" width="4.8515625" style="1" customWidth="1"/>
    <col min="9" max="9" width="5.28125" style="1" customWidth="1"/>
    <col min="10" max="10" width="30.140625" style="1" customWidth="1"/>
    <col min="11" max="14" width="14.421875" style="61" customWidth="1"/>
    <col min="15" max="16384" width="9.140625" style="1" customWidth="1"/>
  </cols>
  <sheetData>
    <row r="1" spans="1:14" s="89" customFormat="1" ht="16.5" customHeight="1">
      <c r="A1" s="89" t="s">
        <v>277</v>
      </c>
      <c r="K1" s="90"/>
      <c r="L1" s="90"/>
      <c r="M1" s="90"/>
      <c r="N1" s="90"/>
    </row>
    <row r="2" spans="1:14" s="58" customFormat="1" ht="16.5" customHeight="1">
      <c r="A2" s="87" t="s">
        <v>282</v>
      </c>
      <c r="D2" s="88" t="s">
        <v>311</v>
      </c>
      <c r="K2" s="59"/>
      <c r="L2" s="59"/>
      <c r="M2" s="59"/>
      <c r="N2" s="59"/>
    </row>
    <row r="3" spans="1:14" s="58" customFormat="1" ht="16.5" customHeight="1">
      <c r="A3" s="87" t="s">
        <v>283</v>
      </c>
      <c r="D3" s="88" t="s">
        <v>312</v>
      </c>
      <c r="K3" s="59"/>
      <c r="L3" s="59"/>
      <c r="M3" s="59"/>
      <c r="N3" s="59"/>
    </row>
    <row r="4" spans="1:13" s="91" customFormat="1" ht="17.25">
      <c r="A4" s="106" t="s">
        <v>310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</row>
    <row r="5" spans="1:14" s="54" customFormat="1" ht="13.5">
      <c r="A5" s="57" t="s">
        <v>276</v>
      </c>
      <c r="B5" s="56"/>
      <c r="C5" s="56"/>
      <c r="D5" s="55"/>
      <c r="E5" s="55"/>
      <c r="F5" s="55"/>
      <c r="G5" s="55"/>
      <c r="H5" s="55"/>
      <c r="I5" s="55"/>
      <c r="J5" s="55"/>
      <c r="K5" s="60"/>
      <c r="L5" s="60"/>
      <c r="M5" s="60"/>
      <c r="N5" s="61"/>
    </row>
    <row r="6" spans="1:27" ht="12">
      <c r="A6" s="53"/>
      <c r="B6" s="32"/>
      <c r="C6" s="32"/>
      <c r="D6" s="52"/>
      <c r="E6" s="52"/>
      <c r="F6" s="52"/>
      <c r="G6" s="52"/>
      <c r="H6" s="52"/>
      <c r="I6" s="52"/>
      <c r="J6" s="52"/>
      <c r="K6" s="62"/>
      <c r="L6" s="62"/>
      <c r="M6" s="62"/>
      <c r="N6" s="63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</row>
    <row r="7" spans="1:14" s="37" customFormat="1" ht="35.25" customHeight="1">
      <c r="A7" s="50"/>
      <c r="B7" s="49" t="s">
        <v>275</v>
      </c>
      <c r="C7" s="48" t="s">
        <v>274</v>
      </c>
      <c r="D7" s="46" t="s">
        <v>273</v>
      </c>
      <c r="E7" s="44" t="s">
        <v>272</v>
      </c>
      <c r="F7" s="47" t="s">
        <v>271</v>
      </c>
      <c r="G7" s="46" t="s">
        <v>270</v>
      </c>
      <c r="H7" s="46" t="s">
        <v>269</v>
      </c>
      <c r="I7" s="46" t="s">
        <v>268</v>
      </c>
      <c r="J7" s="45" t="s">
        <v>267</v>
      </c>
      <c r="K7" s="64" t="s">
        <v>266</v>
      </c>
      <c r="L7" s="64" t="s">
        <v>284</v>
      </c>
      <c r="M7" s="65" t="s">
        <v>278</v>
      </c>
      <c r="N7" s="66"/>
    </row>
    <row r="8" spans="1:14" s="37" customFormat="1" ht="19.5" customHeight="1">
      <c r="A8" s="43"/>
      <c r="B8" s="42"/>
      <c r="C8" s="41"/>
      <c r="D8" s="39"/>
      <c r="E8" s="38"/>
      <c r="F8" s="40"/>
      <c r="G8" s="39"/>
      <c r="H8" s="39"/>
      <c r="I8" s="39"/>
      <c r="J8" s="38" t="s">
        <v>265</v>
      </c>
      <c r="K8" s="67">
        <f>K11+K24+K26+K31+K36+K38+K45+K48+K51+K60+K80+K86+K91+K101+K109+K126+K143+K146+K152+K34+K154+K161</f>
        <v>20827000</v>
      </c>
      <c r="L8" s="67">
        <f>L11+L24+L26+L31+L36+L38+L45+L48+L51+L60+L80+L86+L91+L101+L109+L126+L143+L146+L152+L34+L154++L161</f>
        <v>14353200</v>
      </c>
      <c r="M8" s="67">
        <f>M11+M24+M26+M31+M36+M38+M45+M48+M51+M60+M80+M86+M91+M101+M109+M126+M143+M146+M152+M34+M154++M161</f>
        <v>-6473800</v>
      </c>
      <c r="N8" s="66"/>
    </row>
    <row r="9" spans="1:13" ht="12">
      <c r="A9" s="21" t="s">
        <v>264</v>
      </c>
      <c r="B9" s="21" t="s">
        <v>263</v>
      </c>
      <c r="C9" s="21"/>
      <c r="D9" s="20"/>
      <c r="E9" s="20"/>
      <c r="F9" s="36"/>
      <c r="G9" s="20"/>
      <c r="H9" s="20"/>
      <c r="I9" s="20"/>
      <c r="J9" s="35"/>
      <c r="K9" s="68"/>
      <c r="L9" s="68"/>
      <c r="M9" s="68"/>
    </row>
    <row r="10" spans="1:13" ht="15" customHeight="1">
      <c r="A10" s="29"/>
      <c r="B10" s="29" t="s">
        <v>262</v>
      </c>
      <c r="C10" s="29" t="s">
        <v>261</v>
      </c>
      <c r="D10" s="28"/>
      <c r="E10" s="28"/>
      <c r="F10" s="28"/>
      <c r="G10" s="28"/>
      <c r="H10" s="28"/>
      <c r="I10" s="28"/>
      <c r="J10" s="28"/>
      <c r="K10" s="69"/>
      <c r="L10" s="69"/>
      <c r="M10" s="69"/>
    </row>
    <row r="11" spans="1:13" ht="15" customHeight="1">
      <c r="A11" s="25"/>
      <c r="B11" s="11" t="s">
        <v>14</v>
      </c>
      <c r="C11" s="11" t="s">
        <v>13</v>
      </c>
      <c r="D11" s="92" t="s">
        <v>260</v>
      </c>
      <c r="E11" s="92"/>
      <c r="F11" s="107" t="s">
        <v>259</v>
      </c>
      <c r="G11" s="107"/>
      <c r="H11" s="107"/>
      <c r="I11" s="107"/>
      <c r="J11" s="108"/>
      <c r="K11" s="94">
        <f>SUM(K12:K18)</f>
        <v>565000</v>
      </c>
      <c r="L11" s="94">
        <f>SUM(L12:L18)</f>
        <v>559500</v>
      </c>
      <c r="M11" s="94">
        <f>SUM(M12:M18)</f>
        <v>-5500</v>
      </c>
    </row>
    <row r="12" spans="1:13" ht="21" customHeight="1">
      <c r="A12" s="23"/>
      <c r="B12" s="23"/>
      <c r="C12" s="23"/>
      <c r="D12" s="95" t="s">
        <v>10</v>
      </c>
      <c r="E12" s="95" t="s">
        <v>258</v>
      </c>
      <c r="F12" s="95">
        <v>4400</v>
      </c>
      <c r="G12" s="95">
        <v>5000</v>
      </c>
      <c r="H12" s="95">
        <v>5500</v>
      </c>
      <c r="I12" s="95">
        <v>6000</v>
      </c>
      <c r="J12" s="96" t="s">
        <v>257</v>
      </c>
      <c r="K12" s="97">
        <v>45000</v>
      </c>
      <c r="L12" s="97">
        <v>57000</v>
      </c>
      <c r="M12" s="97">
        <f aca="true" t="shared" si="0" ref="M12:M18">L12-K12</f>
        <v>12000</v>
      </c>
    </row>
    <row r="13" spans="1:13" ht="23.25" customHeight="1">
      <c r="A13" s="23"/>
      <c r="B13" s="23"/>
      <c r="C13" s="23"/>
      <c r="D13" s="95" t="s">
        <v>16</v>
      </c>
      <c r="E13" s="95" t="s">
        <v>255</v>
      </c>
      <c r="F13" s="95">
        <v>7</v>
      </c>
      <c r="G13" s="95">
        <v>9</v>
      </c>
      <c r="H13" s="95">
        <v>10</v>
      </c>
      <c r="I13" s="95">
        <v>11</v>
      </c>
      <c r="J13" s="96" t="s">
        <v>256</v>
      </c>
      <c r="K13" s="97">
        <v>250000</v>
      </c>
      <c r="L13" s="97">
        <v>90000</v>
      </c>
      <c r="M13" s="97">
        <f t="shared" si="0"/>
        <v>-160000</v>
      </c>
    </row>
    <row r="14" spans="1:13" ht="21" customHeight="1">
      <c r="A14" s="23"/>
      <c r="B14" s="23"/>
      <c r="C14" s="23"/>
      <c r="D14" s="95" t="s">
        <v>180</v>
      </c>
      <c r="E14" s="95" t="s">
        <v>255</v>
      </c>
      <c r="F14" s="95">
        <v>3</v>
      </c>
      <c r="G14" s="95">
        <v>5</v>
      </c>
      <c r="H14" s="95">
        <v>7</v>
      </c>
      <c r="I14" s="95">
        <v>9</v>
      </c>
      <c r="J14" s="96" t="s">
        <v>254</v>
      </c>
      <c r="K14" s="97">
        <v>140000</v>
      </c>
      <c r="L14" s="97">
        <v>300000</v>
      </c>
      <c r="M14" s="97">
        <f t="shared" si="0"/>
        <v>160000</v>
      </c>
    </row>
    <row r="15" spans="1:13" ht="18.75" customHeight="1">
      <c r="A15" s="23"/>
      <c r="B15" s="23"/>
      <c r="C15" s="23"/>
      <c r="D15" s="95" t="s">
        <v>253</v>
      </c>
      <c r="E15" s="95" t="s">
        <v>252</v>
      </c>
      <c r="F15" s="95">
        <v>100</v>
      </c>
      <c r="G15" s="95">
        <v>110</v>
      </c>
      <c r="H15" s="95">
        <v>120</v>
      </c>
      <c r="I15" s="95">
        <v>130</v>
      </c>
      <c r="J15" s="96" t="s">
        <v>251</v>
      </c>
      <c r="K15" s="97">
        <v>20000</v>
      </c>
      <c r="L15" s="97">
        <v>16000</v>
      </c>
      <c r="M15" s="97">
        <f t="shared" si="0"/>
        <v>-4000</v>
      </c>
    </row>
    <row r="16" spans="1:13" ht="18.75" customHeight="1">
      <c r="A16" s="23"/>
      <c r="B16" s="23"/>
      <c r="C16" s="23"/>
      <c r="D16" s="95" t="s">
        <v>285</v>
      </c>
      <c r="E16" s="95" t="s">
        <v>286</v>
      </c>
      <c r="F16" s="95">
        <v>50</v>
      </c>
      <c r="G16" s="95">
        <v>50</v>
      </c>
      <c r="H16" s="95">
        <v>60</v>
      </c>
      <c r="I16" s="95">
        <v>70</v>
      </c>
      <c r="J16" s="96" t="s">
        <v>287</v>
      </c>
      <c r="K16" s="97">
        <v>0</v>
      </c>
      <c r="L16" s="97">
        <v>29000</v>
      </c>
      <c r="M16" s="97">
        <f>L16-K16</f>
        <v>29000</v>
      </c>
    </row>
    <row r="17" spans="1:13" ht="20.25" customHeight="1">
      <c r="A17" s="23"/>
      <c r="B17" s="23"/>
      <c r="C17" s="23"/>
      <c r="D17" s="95" t="s">
        <v>250</v>
      </c>
      <c r="E17" s="95" t="s">
        <v>249</v>
      </c>
      <c r="F17" s="95"/>
      <c r="G17" s="95"/>
      <c r="H17" s="95"/>
      <c r="I17" s="95"/>
      <c r="J17" s="96" t="s">
        <v>248</v>
      </c>
      <c r="K17" s="97">
        <v>10000</v>
      </c>
      <c r="L17" s="97">
        <v>15500</v>
      </c>
      <c r="M17" s="97">
        <f t="shared" si="0"/>
        <v>5500</v>
      </c>
    </row>
    <row r="18" spans="1:13" ht="24.75" customHeight="1">
      <c r="A18" s="23"/>
      <c r="B18" s="23"/>
      <c r="C18" s="23"/>
      <c r="D18" s="95" t="s">
        <v>48</v>
      </c>
      <c r="E18" s="95" t="s">
        <v>247</v>
      </c>
      <c r="F18" s="95">
        <v>0.7</v>
      </c>
      <c r="G18" s="95">
        <v>0.75</v>
      </c>
      <c r="H18" s="95">
        <v>0.8</v>
      </c>
      <c r="I18" s="95">
        <v>0.85</v>
      </c>
      <c r="J18" s="96" t="s">
        <v>246</v>
      </c>
      <c r="K18" s="97">
        <v>100000</v>
      </c>
      <c r="L18" s="97">
        <v>52000</v>
      </c>
      <c r="M18" s="97">
        <f t="shared" si="0"/>
        <v>-48000</v>
      </c>
    </row>
    <row r="19" spans="1:13" ht="15" customHeight="1">
      <c r="A19" s="23"/>
      <c r="B19" s="23"/>
      <c r="C19" s="23"/>
      <c r="D19" s="30"/>
      <c r="E19" s="30"/>
      <c r="F19" s="30"/>
      <c r="G19" s="30"/>
      <c r="H19" s="30"/>
      <c r="I19" s="30"/>
      <c r="J19" s="30"/>
      <c r="K19" s="73"/>
      <c r="L19" s="73"/>
      <c r="M19" s="73"/>
    </row>
    <row r="20" spans="1:13" ht="15" customHeight="1">
      <c r="A20" s="29"/>
      <c r="B20" s="29" t="s">
        <v>245</v>
      </c>
      <c r="C20" s="29" t="s">
        <v>244</v>
      </c>
      <c r="D20" s="28"/>
      <c r="E20" s="28"/>
      <c r="F20" s="28"/>
      <c r="G20" s="28"/>
      <c r="H20" s="28"/>
      <c r="I20" s="28"/>
      <c r="J20" s="28"/>
      <c r="K20" s="74"/>
      <c r="L20" s="74"/>
      <c r="M20" s="74"/>
    </row>
    <row r="21" spans="1:13" ht="15" customHeight="1">
      <c r="A21" s="32"/>
      <c r="B21" s="32"/>
      <c r="C21" s="32"/>
      <c r="D21" s="22"/>
      <c r="E21" s="22"/>
      <c r="F21" s="22"/>
      <c r="G21" s="22"/>
      <c r="H21" s="22"/>
      <c r="I21" s="22"/>
      <c r="J21" s="22"/>
      <c r="K21" s="75"/>
      <c r="L21" s="75"/>
      <c r="M21" s="75"/>
    </row>
    <row r="22" spans="1:13" ht="15" customHeight="1">
      <c r="A22" s="21" t="s">
        <v>243</v>
      </c>
      <c r="B22" s="21" t="s">
        <v>242</v>
      </c>
      <c r="C22" s="21"/>
      <c r="D22" s="20"/>
      <c r="E22" s="20"/>
      <c r="F22" s="20"/>
      <c r="G22" s="20"/>
      <c r="H22" s="20"/>
      <c r="I22" s="20"/>
      <c r="J22" s="20"/>
      <c r="K22" s="76"/>
      <c r="L22" s="76"/>
      <c r="M22" s="76"/>
    </row>
    <row r="23" spans="1:13" ht="15" customHeight="1">
      <c r="A23" s="29"/>
      <c r="B23" s="29" t="s">
        <v>241</v>
      </c>
      <c r="C23" s="29" t="s">
        <v>240</v>
      </c>
      <c r="D23" s="34"/>
      <c r="E23" s="34"/>
      <c r="F23" s="34"/>
      <c r="G23" s="34"/>
      <c r="H23" s="34"/>
      <c r="I23" s="34"/>
      <c r="J23" s="34"/>
      <c r="K23" s="77"/>
      <c r="L23" s="77"/>
      <c r="M23" s="77"/>
    </row>
    <row r="24" spans="1:13" ht="15" customHeight="1">
      <c r="A24" s="25"/>
      <c r="B24" s="11" t="s">
        <v>14</v>
      </c>
      <c r="C24" s="11" t="s">
        <v>13</v>
      </c>
      <c r="D24" s="92" t="s">
        <v>239</v>
      </c>
      <c r="E24" s="92"/>
      <c r="F24" s="107" t="s">
        <v>238</v>
      </c>
      <c r="G24" s="107"/>
      <c r="H24" s="107"/>
      <c r="I24" s="107"/>
      <c r="J24" s="108"/>
      <c r="K24" s="94">
        <f>K25</f>
        <v>790000</v>
      </c>
      <c r="L24" s="94">
        <f>L25</f>
        <v>790000</v>
      </c>
      <c r="M24" s="94">
        <f>M25</f>
        <v>0</v>
      </c>
    </row>
    <row r="25" spans="1:13" ht="21" customHeight="1">
      <c r="A25" s="23"/>
      <c r="B25" s="23"/>
      <c r="C25" s="23"/>
      <c r="D25" s="95" t="s">
        <v>10</v>
      </c>
      <c r="E25" s="95" t="s">
        <v>237</v>
      </c>
      <c r="F25" s="95">
        <v>69</v>
      </c>
      <c r="G25" s="95">
        <v>80</v>
      </c>
      <c r="H25" s="95">
        <v>80</v>
      </c>
      <c r="I25" s="95">
        <v>5</v>
      </c>
      <c r="J25" s="96" t="s">
        <v>236</v>
      </c>
      <c r="K25" s="97">
        <v>790000</v>
      </c>
      <c r="L25" s="97">
        <v>790000</v>
      </c>
      <c r="M25" s="97">
        <f>L25-K25</f>
        <v>0</v>
      </c>
    </row>
    <row r="26" spans="1:13" ht="20.25" customHeight="1">
      <c r="A26" s="25"/>
      <c r="B26" s="11" t="s">
        <v>14</v>
      </c>
      <c r="C26" s="11" t="s">
        <v>13</v>
      </c>
      <c r="D26" s="98" t="s">
        <v>235</v>
      </c>
      <c r="E26" s="98"/>
      <c r="F26" s="98"/>
      <c r="G26" s="98"/>
      <c r="H26" s="98"/>
      <c r="I26" s="98"/>
      <c r="J26" s="99" t="s">
        <v>234</v>
      </c>
      <c r="K26" s="100">
        <f>SUM(K27:K30)</f>
        <v>368000</v>
      </c>
      <c r="L26" s="100">
        <f>SUM(L27:L30)</f>
        <v>303000</v>
      </c>
      <c r="M26" s="100">
        <f>SUM(M27:M30)</f>
        <v>-65000</v>
      </c>
    </row>
    <row r="27" spans="1:13" ht="18" customHeight="1">
      <c r="A27" s="23"/>
      <c r="B27" s="23"/>
      <c r="C27" s="23"/>
      <c r="D27" s="95" t="s">
        <v>10</v>
      </c>
      <c r="E27" s="95"/>
      <c r="F27" s="95"/>
      <c r="G27" s="95"/>
      <c r="H27" s="95"/>
      <c r="I27" s="95"/>
      <c r="J27" s="96" t="s">
        <v>233</v>
      </c>
      <c r="K27" s="97">
        <v>70000</v>
      </c>
      <c r="L27" s="97">
        <v>105000</v>
      </c>
      <c r="M27" s="97">
        <f>L27-K27</f>
        <v>35000</v>
      </c>
    </row>
    <row r="28" spans="1:13" ht="18" customHeight="1">
      <c r="A28" s="23"/>
      <c r="B28" s="23"/>
      <c r="C28" s="23"/>
      <c r="D28" s="95" t="s">
        <v>7</v>
      </c>
      <c r="E28" s="95"/>
      <c r="F28" s="95"/>
      <c r="G28" s="95"/>
      <c r="H28" s="95"/>
      <c r="I28" s="95"/>
      <c r="J28" s="96" t="s">
        <v>232</v>
      </c>
      <c r="K28" s="97">
        <v>70000</v>
      </c>
      <c r="L28" s="97">
        <v>50000</v>
      </c>
      <c r="M28" s="97">
        <f aca="true" t="shared" si="1" ref="M28:M41">L28-K28</f>
        <v>-20000</v>
      </c>
    </row>
    <row r="29" spans="1:13" ht="18" customHeight="1">
      <c r="A29" s="23"/>
      <c r="B29" s="23"/>
      <c r="C29" s="23"/>
      <c r="D29" s="95" t="s">
        <v>5</v>
      </c>
      <c r="E29" s="95" t="s">
        <v>231</v>
      </c>
      <c r="F29" s="95">
        <v>28</v>
      </c>
      <c r="G29" s="95">
        <v>30</v>
      </c>
      <c r="H29" s="95">
        <v>32</v>
      </c>
      <c r="I29" s="95">
        <v>35</v>
      </c>
      <c r="J29" s="96" t="s">
        <v>230</v>
      </c>
      <c r="K29" s="97">
        <v>190000</v>
      </c>
      <c r="L29" s="97">
        <v>120000</v>
      </c>
      <c r="M29" s="97">
        <f t="shared" si="1"/>
        <v>-70000</v>
      </c>
    </row>
    <row r="30" spans="1:13" ht="18" customHeight="1">
      <c r="A30" s="23"/>
      <c r="B30" s="23"/>
      <c r="C30" s="23"/>
      <c r="D30" s="95" t="s">
        <v>16</v>
      </c>
      <c r="E30" s="95" t="s">
        <v>219</v>
      </c>
      <c r="F30" s="95">
        <v>2</v>
      </c>
      <c r="G30" s="95">
        <v>3</v>
      </c>
      <c r="H30" s="95">
        <v>3</v>
      </c>
      <c r="I30" s="95">
        <v>3</v>
      </c>
      <c r="J30" s="96" t="s">
        <v>229</v>
      </c>
      <c r="K30" s="97">
        <v>38000</v>
      </c>
      <c r="L30" s="97">
        <v>28000</v>
      </c>
      <c r="M30" s="97">
        <f t="shared" si="1"/>
        <v>-10000</v>
      </c>
    </row>
    <row r="31" spans="1:13" ht="21" customHeight="1">
      <c r="A31" s="25"/>
      <c r="B31" s="11" t="s">
        <v>14</v>
      </c>
      <c r="C31" s="11" t="s">
        <v>13</v>
      </c>
      <c r="D31" s="98" t="s">
        <v>228</v>
      </c>
      <c r="E31" s="98"/>
      <c r="F31" s="98"/>
      <c r="G31" s="98"/>
      <c r="H31" s="98"/>
      <c r="I31" s="98"/>
      <c r="J31" s="99" t="s">
        <v>227</v>
      </c>
      <c r="K31" s="100">
        <f>SUM(K32:K33)</f>
        <v>180000</v>
      </c>
      <c r="L31" s="100">
        <f>SUM(L32:L33)</f>
        <v>150000</v>
      </c>
      <c r="M31" s="100">
        <f>SUM(M32:M33)</f>
        <v>-30000</v>
      </c>
    </row>
    <row r="32" spans="1:13" ht="21.75" customHeight="1">
      <c r="A32" s="23"/>
      <c r="B32" s="23"/>
      <c r="C32" s="23"/>
      <c r="D32" s="95" t="s">
        <v>10</v>
      </c>
      <c r="E32" s="95" t="s">
        <v>15</v>
      </c>
      <c r="F32" s="95"/>
      <c r="G32" s="95"/>
      <c r="H32" s="95"/>
      <c r="I32" s="95"/>
      <c r="J32" s="96" t="s">
        <v>226</v>
      </c>
      <c r="K32" s="97">
        <v>150000</v>
      </c>
      <c r="L32" s="97">
        <v>130000</v>
      </c>
      <c r="M32" s="97">
        <f t="shared" si="1"/>
        <v>-20000</v>
      </c>
    </row>
    <row r="33" spans="1:13" ht="22.5" customHeight="1">
      <c r="A33" s="23"/>
      <c r="B33" s="23"/>
      <c r="C33" s="23"/>
      <c r="D33" s="95" t="s">
        <v>7</v>
      </c>
      <c r="E33" s="95" t="s">
        <v>15</v>
      </c>
      <c r="F33" s="95"/>
      <c r="G33" s="95"/>
      <c r="H33" s="95"/>
      <c r="I33" s="95"/>
      <c r="J33" s="96" t="s">
        <v>225</v>
      </c>
      <c r="K33" s="97">
        <v>30000</v>
      </c>
      <c r="L33" s="97">
        <v>20000</v>
      </c>
      <c r="M33" s="97">
        <f t="shared" si="1"/>
        <v>-10000</v>
      </c>
    </row>
    <row r="34" spans="1:13" ht="22.5" customHeight="1">
      <c r="A34" s="12"/>
      <c r="B34" s="11" t="s">
        <v>14</v>
      </c>
      <c r="C34" s="11" t="s">
        <v>13</v>
      </c>
      <c r="D34" s="98" t="s">
        <v>224</v>
      </c>
      <c r="E34" s="98"/>
      <c r="F34" s="98"/>
      <c r="G34" s="98"/>
      <c r="H34" s="98"/>
      <c r="I34" s="98"/>
      <c r="J34" s="99" t="s">
        <v>223</v>
      </c>
      <c r="K34" s="100">
        <f>K35</f>
        <v>30000</v>
      </c>
      <c r="L34" s="100">
        <f>L35</f>
        <v>30000</v>
      </c>
      <c r="M34" s="100">
        <f>M35</f>
        <v>0</v>
      </c>
    </row>
    <row r="35" spans="1:13" ht="22.5" customHeight="1">
      <c r="A35" s="6"/>
      <c r="B35" s="6"/>
      <c r="C35" s="6"/>
      <c r="D35" s="95" t="s">
        <v>10</v>
      </c>
      <c r="E35" s="95" t="s">
        <v>50</v>
      </c>
      <c r="F35" s="95"/>
      <c r="G35" s="95"/>
      <c r="H35" s="95"/>
      <c r="I35" s="95"/>
      <c r="J35" s="96" t="s">
        <v>222</v>
      </c>
      <c r="K35" s="97">
        <v>30000</v>
      </c>
      <c r="L35" s="97">
        <v>30000</v>
      </c>
      <c r="M35" s="97">
        <f t="shared" si="1"/>
        <v>0</v>
      </c>
    </row>
    <row r="36" spans="1:13" ht="18" customHeight="1">
      <c r="A36" s="25"/>
      <c r="B36" s="11" t="s">
        <v>14</v>
      </c>
      <c r="C36" s="11" t="s">
        <v>13</v>
      </c>
      <c r="D36" s="98" t="s">
        <v>221</v>
      </c>
      <c r="E36" s="98"/>
      <c r="F36" s="98"/>
      <c r="G36" s="98"/>
      <c r="H36" s="98"/>
      <c r="I36" s="105"/>
      <c r="J36" s="33" t="s">
        <v>220</v>
      </c>
      <c r="K36" s="100">
        <f>K37</f>
        <v>110000</v>
      </c>
      <c r="L36" s="100">
        <f>L37</f>
        <v>110000</v>
      </c>
      <c r="M36" s="100">
        <f>M37</f>
        <v>0</v>
      </c>
    </row>
    <row r="37" spans="1:13" ht="15" customHeight="1">
      <c r="A37" s="23"/>
      <c r="B37" s="23"/>
      <c r="C37" s="23"/>
      <c r="D37" s="95" t="s">
        <v>10</v>
      </c>
      <c r="E37" s="95" t="s">
        <v>219</v>
      </c>
      <c r="F37" s="95">
        <v>25</v>
      </c>
      <c r="G37" s="95">
        <v>30</v>
      </c>
      <c r="H37" s="95">
        <v>35</v>
      </c>
      <c r="I37" s="95">
        <v>40</v>
      </c>
      <c r="J37" s="96" t="s">
        <v>218</v>
      </c>
      <c r="K37" s="97">
        <v>110000</v>
      </c>
      <c r="L37" s="97">
        <v>110000</v>
      </c>
      <c r="M37" s="97">
        <f t="shared" si="1"/>
        <v>0</v>
      </c>
    </row>
    <row r="38" spans="1:13" ht="20.25" customHeight="1">
      <c r="A38" s="25"/>
      <c r="B38" s="11" t="s">
        <v>39</v>
      </c>
      <c r="C38" s="11" t="s">
        <v>13</v>
      </c>
      <c r="D38" s="98" t="s">
        <v>38</v>
      </c>
      <c r="E38" s="98"/>
      <c r="F38" s="98"/>
      <c r="G38" s="98"/>
      <c r="H38" s="98"/>
      <c r="I38" s="98"/>
      <c r="J38" s="99" t="s">
        <v>217</v>
      </c>
      <c r="K38" s="100">
        <f>SUM(K39:K41)</f>
        <v>5595000</v>
      </c>
      <c r="L38" s="100">
        <f>SUM(L39:L41)</f>
        <v>1646200</v>
      </c>
      <c r="M38" s="100">
        <f>SUM(M39:M41)</f>
        <v>-3948800</v>
      </c>
    </row>
    <row r="39" spans="1:13" ht="21" customHeight="1">
      <c r="A39" s="23"/>
      <c r="B39" s="23"/>
      <c r="C39" s="23"/>
      <c r="D39" s="95" t="s">
        <v>10</v>
      </c>
      <c r="E39" s="95" t="s">
        <v>215</v>
      </c>
      <c r="F39" s="104" t="s">
        <v>214</v>
      </c>
      <c r="G39" s="104" t="s">
        <v>213</v>
      </c>
      <c r="H39" s="104" t="s">
        <v>212</v>
      </c>
      <c r="I39" s="104" t="s">
        <v>211</v>
      </c>
      <c r="J39" s="96" t="s">
        <v>216</v>
      </c>
      <c r="K39" s="97">
        <v>950400</v>
      </c>
      <c r="L39" s="97">
        <v>931400</v>
      </c>
      <c r="M39" s="97">
        <f t="shared" si="1"/>
        <v>-19000</v>
      </c>
    </row>
    <row r="40" spans="1:13" ht="21" customHeight="1">
      <c r="A40" s="23"/>
      <c r="B40" s="23"/>
      <c r="C40" s="23"/>
      <c r="D40" s="95" t="s">
        <v>7</v>
      </c>
      <c r="E40" s="95" t="s">
        <v>215</v>
      </c>
      <c r="F40" s="104" t="s">
        <v>214</v>
      </c>
      <c r="G40" s="104" t="s">
        <v>213</v>
      </c>
      <c r="H40" s="104" t="s">
        <v>212</v>
      </c>
      <c r="I40" s="104" t="s">
        <v>211</v>
      </c>
      <c r="J40" s="96" t="s">
        <v>210</v>
      </c>
      <c r="K40" s="97">
        <v>644600</v>
      </c>
      <c r="L40" s="97">
        <v>644600</v>
      </c>
      <c r="M40" s="97">
        <f t="shared" si="1"/>
        <v>0</v>
      </c>
    </row>
    <row r="41" spans="1:13" ht="16.5" customHeight="1">
      <c r="A41" s="23"/>
      <c r="B41" s="23"/>
      <c r="C41" s="23"/>
      <c r="D41" s="95" t="s">
        <v>45</v>
      </c>
      <c r="E41" s="101" t="s">
        <v>209</v>
      </c>
      <c r="F41" s="104"/>
      <c r="G41" s="104" t="s">
        <v>208</v>
      </c>
      <c r="H41" s="104" t="s">
        <v>207</v>
      </c>
      <c r="I41" s="104" t="s">
        <v>206</v>
      </c>
      <c r="J41" s="96" t="s">
        <v>205</v>
      </c>
      <c r="K41" s="97">
        <v>4000000</v>
      </c>
      <c r="L41" s="97">
        <v>70200</v>
      </c>
      <c r="M41" s="97">
        <f t="shared" si="1"/>
        <v>-3929800</v>
      </c>
    </row>
    <row r="42" spans="1:13" ht="15" customHeight="1">
      <c r="A42" s="23"/>
      <c r="B42" s="23"/>
      <c r="C42" s="23"/>
      <c r="D42" s="22"/>
      <c r="E42" s="22"/>
      <c r="F42" s="22"/>
      <c r="G42" s="22"/>
      <c r="H42" s="22"/>
      <c r="I42" s="22"/>
      <c r="J42" s="22"/>
      <c r="K42" s="75"/>
      <c r="L42" s="75"/>
      <c r="M42" s="75"/>
    </row>
    <row r="43" spans="1:13" ht="15" customHeight="1">
      <c r="A43" s="29"/>
      <c r="B43" s="29" t="s">
        <v>204</v>
      </c>
      <c r="C43" s="29" t="s">
        <v>203</v>
      </c>
      <c r="D43" s="28"/>
      <c r="E43" s="28"/>
      <c r="F43" s="28"/>
      <c r="G43" s="28"/>
      <c r="H43" s="28"/>
      <c r="I43" s="28"/>
      <c r="J43" s="28"/>
      <c r="K43" s="74"/>
      <c r="L43" s="74"/>
      <c r="M43" s="74"/>
    </row>
    <row r="44" spans="1:13" ht="15" customHeight="1">
      <c r="A44" s="23"/>
      <c r="B44" s="23"/>
      <c r="C44" s="23"/>
      <c r="D44" s="31"/>
      <c r="E44" s="31"/>
      <c r="F44" s="31"/>
      <c r="G44" s="31"/>
      <c r="H44" s="31"/>
      <c r="I44" s="31"/>
      <c r="J44" s="31"/>
      <c r="K44" s="78"/>
      <c r="L44" s="78"/>
      <c r="M44" s="78"/>
    </row>
    <row r="45" spans="1:13" ht="22.5" customHeight="1">
      <c r="A45" s="25"/>
      <c r="B45" s="11" t="s">
        <v>196</v>
      </c>
      <c r="C45" s="11" t="s">
        <v>13</v>
      </c>
      <c r="D45" s="10" t="s">
        <v>38</v>
      </c>
      <c r="E45" s="10"/>
      <c r="F45" s="10"/>
      <c r="G45" s="10"/>
      <c r="H45" s="10"/>
      <c r="I45" s="10"/>
      <c r="J45" s="9" t="s">
        <v>202</v>
      </c>
      <c r="K45" s="70">
        <f>SUM(K46:K47)</f>
        <v>275000</v>
      </c>
      <c r="L45" s="70">
        <f>SUM(L46:L47)</f>
        <v>380000</v>
      </c>
      <c r="M45" s="70">
        <f>SUM(M46:M47)</f>
        <v>105000</v>
      </c>
    </row>
    <row r="46" spans="1:13" ht="18" customHeight="1">
      <c r="A46" s="23"/>
      <c r="B46" s="23"/>
      <c r="C46" s="23"/>
      <c r="D46" s="8" t="s">
        <v>10</v>
      </c>
      <c r="E46" s="8" t="s">
        <v>200</v>
      </c>
      <c r="F46" s="8" t="s">
        <v>199</v>
      </c>
      <c r="G46" s="8" t="s">
        <v>198</v>
      </c>
      <c r="H46" s="8" t="s">
        <v>198</v>
      </c>
      <c r="I46" s="8" t="s">
        <v>198</v>
      </c>
      <c r="J46" s="7" t="s">
        <v>201</v>
      </c>
      <c r="K46" s="72">
        <v>240000</v>
      </c>
      <c r="L46" s="72">
        <v>310000</v>
      </c>
      <c r="M46" s="71">
        <f>L46-K46</f>
        <v>70000</v>
      </c>
    </row>
    <row r="47" spans="1:13" ht="18" customHeight="1">
      <c r="A47" s="23"/>
      <c r="B47" s="23"/>
      <c r="C47" s="23"/>
      <c r="D47" s="14" t="s">
        <v>180</v>
      </c>
      <c r="E47" s="14" t="s">
        <v>200</v>
      </c>
      <c r="F47" s="8" t="s">
        <v>199</v>
      </c>
      <c r="G47" s="8" t="s">
        <v>198</v>
      </c>
      <c r="H47" s="8" t="s">
        <v>198</v>
      </c>
      <c r="I47" s="8" t="s">
        <v>198</v>
      </c>
      <c r="J47" s="13" t="s">
        <v>197</v>
      </c>
      <c r="K47" s="72">
        <v>35000</v>
      </c>
      <c r="L47" s="72">
        <v>70000</v>
      </c>
      <c r="M47" s="71">
        <f>L47-K47</f>
        <v>35000</v>
      </c>
    </row>
    <row r="48" spans="1:13" ht="21.75" customHeight="1">
      <c r="A48" s="25"/>
      <c r="B48" s="11" t="s">
        <v>196</v>
      </c>
      <c r="C48" s="11" t="s">
        <v>13</v>
      </c>
      <c r="D48" s="92" t="s">
        <v>173</v>
      </c>
      <c r="E48" s="92"/>
      <c r="F48" s="92"/>
      <c r="G48" s="92"/>
      <c r="H48" s="92"/>
      <c r="I48" s="92"/>
      <c r="J48" s="93" t="s">
        <v>195</v>
      </c>
      <c r="K48" s="94">
        <f>K49</f>
        <v>20000</v>
      </c>
      <c r="L48" s="94">
        <f>L49</f>
        <v>6000</v>
      </c>
      <c r="M48" s="94">
        <f>M49</f>
        <v>-14000</v>
      </c>
    </row>
    <row r="49" spans="1:13" ht="18" customHeight="1">
      <c r="A49" s="23"/>
      <c r="B49" s="23"/>
      <c r="C49" s="23"/>
      <c r="D49" s="95" t="s">
        <v>10</v>
      </c>
      <c r="E49" s="95" t="s">
        <v>194</v>
      </c>
      <c r="F49" s="95"/>
      <c r="G49" s="95"/>
      <c r="H49" s="95"/>
      <c r="I49" s="95"/>
      <c r="J49" s="96" t="s">
        <v>193</v>
      </c>
      <c r="K49" s="97">
        <v>20000</v>
      </c>
      <c r="L49" s="97">
        <v>6000</v>
      </c>
      <c r="M49" s="97">
        <f>L49-K49</f>
        <v>-14000</v>
      </c>
    </row>
    <row r="50" spans="1:13" ht="18" customHeight="1">
      <c r="A50" s="23"/>
      <c r="B50" s="23"/>
      <c r="C50" s="23"/>
      <c r="D50" s="31"/>
      <c r="E50" s="31"/>
      <c r="F50" s="31"/>
      <c r="G50" s="31"/>
      <c r="H50" s="31"/>
      <c r="I50" s="31"/>
      <c r="J50" s="31"/>
      <c r="K50" s="78"/>
      <c r="L50" s="78"/>
      <c r="M50" s="78"/>
    </row>
    <row r="51" spans="1:13" ht="24.75" customHeight="1">
      <c r="A51" s="25"/>
      <c r="B51" s="11" t="s">
        <v>14</v>
      </c>
      <c r="C51" s="11" t="s">
        <v>13</v>
      </c>
      <c r="D51" s="92" t="s">
        <v>38</v>
      </c>
      <c r="E51" s="92"/>
      <c r="F51" s="92"/>
      <c r="G51" s="92"/>
      <c r="H51" s="92"/>
      <c r="I51" s="92"/>
      <c r="J51" s="93" t="s">
        <v>192</v>
      </c>
      <c r="K51" s="94">
        <f>SUM(K52:K58)</f>
        <v>2218000</v>
      </c>
      <c r="L51" s="94">
        <f>SUM(L52:L58)</f>
        <v>2207200</v>
      </c>
      <c r="M51" s="94">
        <f>SUM(M52:M58)</f>
        <v>-10800</v>
      </c>
    </row>
    <row r="52" spans="1:13" ht="21" customHeight="1">
      <c r="A52" s="23"/>
      <c r="B52" s="24"/>
      <c r="C52" s="24"/>
      <c r="D52" s="95" t="s">
        <v>10</v>
      </c>
      <c r="E52" s="95" t="s">
        <v>179</v>
      </c>
      <c r="F52" s="95" t="s">
        <v>191</v>
      </c>
      <c r="G52" s="95" t="s">
        <v>190</v>
      </c>
      <c r="H52" s="95" t="s">
        <v>189</v>
      </c>
      <c r="I52" s="95" t="s">
        <v>189</v>
      </c>
      <c r="J52" s="96" t="s">
        <v>188</v>
      </c>
      <c r="K52" s="97">
        <v>1367000</v>
      </c>
      <c r="L52" s="97">
        <v>1474000</v>
      </c>
      <c r="M52" s="97">
        <f aca="true" t="shared" si="2" ref="M52:M58">L52-K52</f>
        <v>107000</v>
      </c>
    </row>
    <row r="53" spans="1:13" ht="18" customHeight="1">
      <c r="A53" s="23"/>
      <c r="B53" s="24"/>
      <c r="C53" s="24"/>
      <c r="D53" s="95" t="s">
        <v>7</v>
      </c>
      <c r="E53" s="95" t="s">
        <v>184</v>
      </c>
      <c r="F53" s="95" t="s">
        <v>183</v>
      </c>
      <c r="G53" s="95" t="s">
        <v>183</v>
      </c>
      <c r="H53" s="95" t="s">
        <v>182</v>
      </c>
      <c r="I53" s="95" t="s">
        <v>182</v>
      </c>
      <c r="J53" s="96" t="s">
        <v>187</v>
      </c>
      <c r="K53" s="97">
        <v>346000</v>
      </c>
      <c r="L53" s="97">
        <v>368700</v>
      </c>
      <c r="M53" s="97">
        <f t="shared" si="2"/>
        <v>22700</v>
      </c>
    </row>
    <row r="54" spans="1:13" ht="18" customHeight="1">
      <c r="A54" s="23"/>
      <c r="B54" s="24"/>
      <c r="C54" s="24"/>
      <c r="D54" s="95" t="s">
        <v>5</v>
      </c>
      <c r="E54" s="95" t="s">
        <v>186</v>
      </c>
      <c r="F54" s="95">
        <v>1</v>
      </c>
      <c r="G54" s="95">
        <v>2</v>
      </c>
      <c r="H54" s="95">
        <v>3</v>
      </c>
      <c r="I54" s="95">
        <v>4</v>
      </c>
      <c r="J54" s="96" t="s">
        <v>185</v>
      </c>
      <c r="K54" s="97">
        <v>19000</v>
      </c>
      <c r="L54" s="97">
        <v>21500</v>
      </c>
      <c r="M54" s="97">
        <f t="shared" si="2"/>
        <v>2500</v>
      </c>
    </row>
    <row r="55" spans="1:13" ht="18" customHeight="1">
      <c r="A55" s="23"/>
      <c r="B55" s="24"/>
      <c r="C55" s="24"/>
      <c r="D55" s="95" t="s">
        <v>16</v>
      </c>
      <c r="E55" s="95" t="s">
        <v>184</v>
      </c>
      <c r="F55" s="95" t="s">
        <v>183</v>
      </c>
      <c r="G55" s="95" t="s">
        <v>183</v>
      </c>
      <c r="H55" s="95" t="s">
        <v>182</v>
      </c>
      <c r="I55" s="95" t="s">
        <v>182</v>
      </c>
      <c r="J55" s="96" t="s">
        <v>181</v>
      </c>
      <c r="K55" s="97">
        <v>252000</v>
      </c>
      <c r="L55" s="97">
        <v>269000</v>
      </c>
      <c r="M55" s="97">
        <f t="shared" si="2"/>
        <v>17000</v>
      </c>
    </row>
    <row r="56" spans="1:13" ht="22.5" customHeight="1">
      <c r="A56" s="23"/>
      <c r="B56" s="24"/>
      <c r="C56" s="24"/>
      <c r="D56" s="95" t="s">
        <v>180</v>
      </c>
      <c r="E56" s="95" t="s">
        <v>179</v>
      </c>
      <c r="F56" s="95">
        <v>0</v>
      </c>
      <c r="G56" s="95">
        <v>0</v>
      </c>
      <c r="H56" s="95">
        <v>0</v>
      </c>
      <c r="I56" s="95">
        <v>0</v>
      </c>
      <c r="J56" s="96" t="s">
        <v>178</v>
      </c>
      <c r="K56" s="97">
        <v>16000</v>
      </c>
      <c r="L56" s="97">
        <v>0</v>
      </c>
      <c r="M56" s="97">
        <f t="shared" si="2"/>
        <v>-16000</v>
      </c>
    </row>
    <row r="57" spans="1:13" ht="21.75" customHeight="1">
      <c r="A57" s="23"/>
      <c r="B57" s="24"/>
      <c r="C57" s="24"/>
      <c r="D57" s="95" t="s">
        <v>48</v>
      </c>
      <c r="E57" s="101" t="s">
        <v>177</v>
      </c>
      <c r="F57" s="103">
        <v>0.7</v>
      </c>
      <c r="G57" s="103">
        <v>0.75</v>
      </c>
      <c r="H57" s="103">
        <v>0.8</v>
      </c>
      <c r="I57" s="103">
        <v>0.85</v>
      </c>
      <c r="J57" s="96" t="s">
        <v>176</v>
      </c>
      <c r="K57" s="97">
        <v>80000</v>
      </c>
      <c r="L57" s="97">
        <v>45000</v>
      </c>
      <c r="M57" s="97">
        <f t="shared" si="2"/>
        <v>-35000</v>
      </c>
    </row>
    <row r="58" spans="1:13" ht="20.25" customHeight="1">
      <c r="A58" s="23"/>
      <c r="B58" s="24"/>
      <c r="C58" s="24"/>
      <c r="D58" s="95" t="s">
        <v>97</v>
      </c>
      <c r="E58" s="95" t="s">
        <v>175</v>
      </c>
      <c r="F58" s="95"/>
      <c r="G58" s="95">
        <v>27000</v>
      </c>
      <c r="H58" s="95">
        <v>28000</v>
      </c>
      <c r="I58" s="95">
        <v>29000</v>
      </c>
      <c r="J58" s="96" t="s">
        <v>174</v>
      </c>
      <c r="K58" s="97">
        <v>138000</v>
      </c>
      <c r="L58" s="97">
        <v>29000</v>
      </c>
      <c r="M58" s="97">
        <f t="shared" si="2"/>
        <v>-109000</v>
      </c>
    </row>
    <row r="59" spans="1:13" ht="18" customHeight="1">
      <c r="A59" s="23"/>
      <c r="B59" s="24"/>
      <c r="C59" s="24"/>
      <c r="D59" s="27"/>
      <c r="E59" s="27"/>
      <c r="F59" s="27"/>
      <c r="G59" s="27"/>
      <c r="H59" s="27"/>
      <c r="I59" s="27"/>
      <c r="J59" s="26"/>
      <c r="K59" s="79"/>
      <c r="L59" s="79"/>
      <c r="M59" s="79"/>
    </row>
    <row r="60" spans="1:13" ht="18" customHeight="1">
      <c r="A60" s="25"/>
      <c r="B60" s="11" t="s">
        <v>14</v>
      </c>
      <c r="C60" s="11" t="s">
        <v>13</v>
      </c>
      <c r="D60" s="92" t="s">
        <v>173</v>
      </c>
      <c r="E60" s="92"/>
      <c r="F60" s="92"/>
      <c r="G60" s="92"/>
      <c r="H60" s="92"/>
      <c r="I60" s="92"/>
      <c r="J60" s="93" t="s">
        <v>172</v>
      </c>
      <c r="K60" s="94">
        <f>SUM(K61:K75)</f>
        <v>1117000</v>
      </c>
      <c r="L60" s="94">
        <f>SUM(L61:L75)</f>
        <v>755400</v>
      </c>
      <c r="M60" s="94">
        <f>SUM(M61:M75)</f>
        <v>-361600</v>
      </c>
    </row>
    <row r="61" spans="1:13" ht="18" customHeight="1">
      <c r="A61" s="23"/>
      <c r="B61" s="23"/>
      <c r="C61" s="23"/>
      <c r="D61" s="95" t="s">
        <v>10</v>
      </c>
      <c r="E61" s="95" t="s">
        <v>167</v>
      </c>
      <c r="F61" s="95"/>
      <c r="G61" s="95"/>
      <c r="H61" s="95"/>
      <c r="I61" s="95"/>
      <c r="J61" s="96" t="s">
        <v>171</v>
      </c>
      <c r="K61" s="97">
        <v>15000</v>
      </c>
      <c r="L61" s="97">
        <v>16500</v>
      </c>
      <c r="M61" s="97">
        <f aca="true" t="shared" si="3" ref="M61:M74">L61-K61</f>
        <v>1500</v>
      </c>
    </row>
    <row r="62" spans="1:13" ht="18" customHeight="1">
      <c r="A62" s="23"/>
      <c r="B62" s="23"/>
      <c r="C62" s="23"/>
      <c r="D62" s="95" t="s">
        <v>7</v>
      </c>
      <c r="E62" s="95" t="s">
        <v>167</v>
      </c>
      <c r="F62" s="95"/>
      <c r="G62" s="95"/>
      <c r="H62" s="95"/>
      <c r="I62" s="95"/>
      <c r="J62" s="96" t="s">
        <v>170</v>
      </c>
      <c r="K62" s="97">
        <v>20000</v>
      </c>
      <c r="L62" s="97">
        <v>21000</v>
      </c>
      <c r="M62" s="97">
        <f t="shared" si="3"/>
        <v>1000</v>
      </c>
    </row>
    <row r="63" spans="1:13" ht="18" customHeight="1">
      <c r="A63" s="23"/>
      <c r="B63" s="23"/>
      <c r="C63" s="23"/>
      <c r="D63" s="95" t="s">
        <v>5</v>
      </c>
      <c r="E63" s="95" t="s">
        <v>167</v>
      </c>
      <c r="F63" s="95"/>
      <c r="G63" s="95"/>
      <c r="H63" s="95"/>
      <c r="I63" s="95"/>
      <c r="J63" s="96" t="s">
        <v>169</v>
      </c>
      <c r="K63" s="97">
        <v>20000</v>
      </c>
      <c r="L63" s="97">
        <v>25000</v>
      </c>
      <c r="M63" s="97">
        <f t="shared" si="3"/>
        <v>5000</v>
      </c>
    </row>
    <row r="64" spans="1:13" ht="18" customHeight="1">
      <c r="A64" s="23"/>
      <c r="B64" s="23"/>
      <c r="C64" s="23"/>
      <c r="D64" s="95" t="s">
        <v>2</v>
      </c>
      <c r="E64" s="95" t="s">
        <v>167</v>
      </c>
      <c r="F64" s="95"/>
      <c r="G64" s="95"/>
      <c r="H64" s="95"/>
      <c r="I64" s="95"/>
      <c r="J64" s="96" t="s">
        <v>168</v>
      </c>
      <c r="K64" s="97">
        <v>10000</v>
      </c>
      <c r="L64" s="97">
        <v>10000</v>
      </c>
      <c r="M64" s="97">
        <f t="shared" si="3"/>
        <v>0</v>
      </c>
    </row>
    <row r="65" spans="1:13" ht="18" customHeight="1">
      <c r="A65" s="23"/>
      <c r="B65" s="23"/>
      <c r="C65" s="23"/>
      <c r="D65" s="95" t="s">
        <v>20</v>
      </c>
      <c r="E65" s="95" t="s">
        <v>167</v>
      </c>
      <c r="F65" s="95"/>
      <c r="G65" s="95"/>
      <c r="H65" s="95"/>
      <c r="I65" s="95"/>
      <c r="J65" s="96" t="s">
        <v>166</v>
      </c>
      <c r="K65" s="97">
        <v>67000</v>
      </c>
      <c r="L65" s="97">
        <v>67000</v>
      </c>
      <c r="M65" s="97">
        <f t="shared" si="3"/>
        <v>0</v>
      </c>
    </row>
    <row r="66" spans="1:13" ht="18" customHeight="1">
      <c r="A66" s="23"/>
      <c r="B66" s="23"/>
      <c r="C66" s="23"/>
      <c r="D66" s="95" t="s">
        <v>18</v>
      </c>
      <c r="E66" s="95" t="s">
        <v>165</v>
      </c>
      <c r="F66" s="95"/>
      <c r="G66" s="95"/>
      <c r="H66" s="95"/>
      <c r="I66" s="95"/>
      <c r="J66" s="96" t="s">
        <v>164</v>
      </c>
      <c r="K66" s="97">
        <v>280000</v>
      </c>
      <c r="L66" s="97">
        <v>220000</v>
      </c>
      <c r="M66" s="97">
        <f t="shared" si="3"/>
        <v>-60000</v>
      </c>
    </row>
    <row r="67" spans="1:13" ht="18" customHeight="1">
      <c r="A67" s="23"/>
      <c r="B67" s="23"/>
      <c r="C67" s="23"/>
      <c r="D67" s="95" t="s">
        <v>48</v>
      </c>
      <c r="E67" s="101" t="s">
        <v>157</v>
      </c>
      <c r="F67" s="95"/>
      <c r="G67" s="95"/>
      <c r="H67" s="95"/>
      <c r="I67" s="95"/>
      <c r="J67" s="96" t="s">
        <v>163</v>
      </c>
      <c r="K67" s="97">
        <v>5000</v>
      </c>
      <c r="L67" s="97">
        <v>2000</v>
      </c>
      <c r="M67" s="97">
        <f t="shared" si="3"/>
        <v>-3000</v>
      </c>
    </row>
    <row r="68" spans="1:13" ht="21" customHeight="1">
      <c r="A68" s="23"/>
      <c r="B68" s="23"/>
      <c r="C68" s="23"/>
      <c r="D68" s="95" t="s">
        <v>45</v>
      </c>
      <c r="E68" s="101" t="s">
        <v>157</v>
      </c>
      <c r="F68" s="95"/>
      <c r="G68" s="95"/>
      <c r="H68" s="95"/>
      <c r="I68" s="95"/>
      <c r="J68" s="96" t="s">
        <v>162</v>
      </c>
      <c r="K68" s="97">
        <v>60000</v>
      </c>
      <c r="L68" s="97">
        <v>74400</v>
      </c>
      <c r="M68" s="97">
        <f t="shared" si="3"/>
        <v>14400</v>
      </c>
    </row>
    <row r="69" spans="1:13" ht="21" customHeight="1">
      <c r="A69" s="23"/>
      <c r="B69" s="23"/>
      <c r="C69" s="23"/>
      <c r="D69" s="95" t="s">
        <v>97</v>
      </c>
      <c r="E69" s="101" t="s">
        <v>157</v>
      </c>
      <c r="F69" s="95"/>
      <c r="G69" s="95"/>
      <c r="H69" s="95"/>
      <c r="I69" s="95"/>
      <c r="J69" s="96" t="s">
        <v>161</v>
      </c>
      <c r="K69" s="97">
        <v>70000</v>
      </c>
      <c r="L69" s="97">
        <v>7000</v>
      </c>
      <c r="M69" s="97">
        <f t="shared" si="3"/>
        <v>-63000</v>
      </c>
    </row>
    <row r="70" spans="1:13" ht="21" customHeight="1">
      <c r="A70" s="23"/>
      <c r="B70" s="23"/>
      <c r="C70" s="23"/>
      <c r="D70" s="95" t="s">
        <v>94</v>
      </c>
      <c r="E70" s="101" t="s">
        <v>157</v>
      </c>
      <c r="F70" s="95"/>
      <c r="G70" s="95"/>
      <c r="H70" s="95"/>
      <c r="I70" s="95"/>
      <c r="J70" s="96" t="s">
        <v>160</v>
      </c>
      <c r="K70" s="97">
        <v>200000</v>
      </c>
      <c r="L70" s="97">
        <v>33500</v>
      </c>
      <c r="M70" s="97">
        <f t="shared" si="3"/>
        <v>-166500</v>
      </c>
    </row>
    <row r="71" spans="1:13" ht="21" customHeight="1">
      <c r="A71" s="23"/>
      <c r="B71" s="23"/>
      <c r="C71" s="23"/>
      <c r="D71" s="95" t="s">
        <v>91</v>
      </c>
      <c r="E71" s="101" t="s">
        <v>157</v>
      </c>
      <c r="F71" s="95"/>
      <c r="G71" s="95"/>
      <c r="H71" s="95"/>
      <c r="I71" s="95"/>
      <c r="J71" s="96" t="s">
        <v>159</v>
      </c>
      <c r="K71" s="97">
        <v>130000</v>
      </c>
      <c r="L71" s="97">
        <v>179000</v>
      </c>
      <c r="M71" s="97">
        <f t="shared" si="3"/>
        <v>49000</v>
      </c>
    </row>
    <row r="72" spans="1:13" ht="21" customHeight="1">
      <c r="A72" s="23"/>
      <c r="B72" s="23"/>
      <c r="C72" s="23"/>
      <c r="D72" s="95" t="s">
        <v>88</v>
      </c>
      <c r="E72" s="101" t="s">
        <v>157</v>
      </c>
      <c r="F72" s="95"/>
      <c r="G72" s="95"/>
      <c r="H72" s="95"/>
      <c r="I72" s="95"/>
      <c r="J72" s="96" t="s">
        <v>158</v>
      </c>
      <c r="K72" s="97">
        <v>30000</v>
      </c>
      <c r="L72" s="97">
        <v>0</v>
      </c>
      <c r="M72" s="97">
        <f t="shared" si="3"/>
        <v>-30000</v>
      </c>
    </row>
    <row r="73" spans="1:13" ht="21" customHeight="1">
      <c r="A73" s="23"/>
      <c r="B73" s="23"/>
      <c r="C73" s="23"/>
      <c r="D73" s="95" t="s">
        <v>85</v>
      </c>
      <c r="E73" s="101" t="s">
        <v>157</v>
      </c>
      <c r="F73" s="95"/>
      <c r="G73" s="95"/>
      <c r="H73" s="95"/>
      <c r="I73" s="95"/>
      <c r="J73" s="96" t="s">
        <v>156</v>
      </c>
      <c r="K73" s="97">
        <v>10000</v>
      </c>
      <c r="L73" s="97">
        <v>0</v>
      </c>
      <c r="M73" s="97">
        <f t="shared" si="3"/>
        <v>-10000</v>
      </c>
    </row>
    <row r="74" spans="1:13" ht="21" customHeight="1">
      <c r="A74" s="23"/>
      <c r="B74" s="23"/>
      <c r="C74" s="23"/>
      <c r="D74" s="95" t="s">
        <v>82</v>
      </c>
      <c r="E74" s="101" t="s">
        <v>155</v>
      </c>
      <c r="F74" s="95"/>
      <c r="G74" s="95"/>
      <c r="H74" s="95"/>
      <c r="I74" s="95"/>
      <c r="J74" s="96" t="s">
        <v>154</v>
      </c>
      <c r="K74" s="97">
        <v>100000</v>
      </c>
      <c r="L74" s="97">
        <v>0</v>
      </c>
      <c r="M74" s="97">
        <f t="shared" si="3"/>
        <v>-100000</v>
      </c>
    </row>
    <row r="75" spans="1:13" ht="23.25" customHeight="1">
      <c r="A75" s="23"/>
      <c r="B75" s="23"/>
      <c r="C75" s="23"/>
      <c r="D75" s="95" t="s">
        <v>79</v>
      </c>
      <c r="E75" s="101" t="s">
        <v>155</v>
      </c>
      <c r="F75" s="95"/>
      <c r="G75" s="95"/>
      <c r="H75" s="95"/>
      <c r="I75" s="95"/>
      <c r="J75" s="96" t="s">
        <v>279</v>
      </c>
      <c r="K75" s="97">
        <v>100000</v>
      </c>
      <c r="L75" s="97">
        <v>100000</v>
      </c>
      <c r="M75" s="97">
        <f>L75-K75</f>
        <v>0</v>
      </c>
    </row>
    <row r="76" spans="1:13" ht="15" customHeight="1">
      <c r="A76" s="23"/>
      <c r="B76" s="23"/>
      <c r="C76" s="23"/>
      <c r="D76" s="22"/>
      <c r="E76" s="22"/>
      <c r="F76" s="22"/>
      <c r="G76" s="22"/>
      <c r="H76" s="22"/>
      <c r="I76" s="22"/>
      <c r="J76" s="22"/>
      <c r="K76" s="75"/>
      <c r="L76" s="75"/>
      <c r="M76" s="75"/>
    </row>
    <row r="77" spans="1:13" ht="15" customHeight="1">
      <c r="A77" s="29"/>
      <c r="B77" s="29" t="s">
        <v>153</v>
      </c>
      <c r="C77" s="29" t="s">
        <v>152</v>
      </c>
      <c r="D77" s="28"/>
      <c r="E77" s="28"/>
      <c r="F77" s="28"/>
      <c r="G77" s="28"/>
      <c r="H77" s="28"/>
      <c r="I77" s="28"/>
      <c r="J77" s="28"/>
      <c r="K77" s="74"/>
      <c r="L77" s="74"/>
      <c r="M77" s="74"/>
    </row>
    <row r="78" spans="1:13" ht="15" customHeight="1">
      <c r="A78" s="32"/>
      <c r="B78" s="32"/>
      <c r="C78" s="32"/>
      <c r="D78" s="22"/>
      <c r="E78" s="22"/>
      <c r="F78" s="22"/>
      <c r="G78" s="22"/>
      <c r="H78" s="22"/>
      <c r="I78" s="22"/>
      <c r="J78" s="22"/>
      <c r="K78" s="75"/>
      <c r="L78" s="75"/>
      <c r="M78" s="75"/>
    </row>
    <row r="79" spans="1:13" ht="15" customHeight="1">
      <c r="A79" s="29"/>
      <c r="B79" s="29" t="s">
        <v>151</v>
      </c>
      <c r="C79" s="29" t="s">
        <v>150</v>
      </c>
      <c r="D79" s="28"/>
      <c r="E79" s="28"/>
      <c r="F79" s="28"/>
      <c r="G79" s="28"/>
      <c r="H79" s="28"/>
      <c r="I79" s="28"/>
      <c r="J79" s="28"/>
      <c r="K79" s="74"/>
      <c r="L79" s="74"/>
      <c r="M79" s="74"/>
    </row>
    <row r="80" spans="1:14" s="3" customFormat="1" ht="20.25" customHeight="1">
      <c r="A80" s="25"/>
      <c r="B80" s="11" t="s">
        <v>14</v>
      </c>
      <c r="C80" s="11" t="s">
        <v>13</v>
      </c>
      <c r="D80" s="92" t="s">
        <v>149</v>
      </c>
      <c r="E80" s="92"/>
      <c r="F80" s="92"/>
      <c r="G80" s="92"/>
      <c r="H80" s="92"/>
      <c r="I80" s="92"/>
      <c r="J80" s="93" t="s">
        <v>148</v>
      </c>
      <c r="K80" s="94">
        <f>SUM(K81:K82)</f>
        <v>578000</v>
      </c>
      <c r="L80" s="94">
        <f>SUM(L81:L82)</f>
        <v>614500</v>
      </c>
      <c r="M80" s="94">
        <f>SUM(M81:M82)</f>
        <v>36500</v>
      </c>
      <c r="N80" s="80"/>
    </row>
    <row r="81" spans="1:14" s="3" customFormat="1" ht="18.75" customHeight="1">
      <c r="A81" s="23"/>
      <c r="B81" s="23"/>
      <c r="C81" s="23"/>
      <c r="D81" s="95" t="s">
        <v>10</v>
      </c>
      <c r="E81" s="95" t="s">
        <v>147</v>
      </c>
      <c r="F81" s="95"/>
      <c r="G81" s="95"/>
      <c r="H81" s="95"/>
      <c r="I81" s="95"/>
      <c r="J81" s="96" t="s">
        <v>146</v>
      </c>
      <c r="K81" s="97">
        <v>578000</v>
      </c>
      <c r="L81" s="97">
        <v>603000</v>
      </c>
      <c r="M81" s="97">
        <f>L81-K81</f>
        <v>25000</v>
      </c>
      <c r="N81" s="80"/>
    </row>
    <row r="82" spans="1:14" s="3" customFormat="1" ht="18.75" customHeight="1">
      <c r="A82" s="23"/>
      <c r="B82" s="23"/>
      <c r="C82" s="23"/>
      <c r="D82" s="95" t="s">
        <v>16</v>
      </c>
      <c r="E82" s="95" t="s">
        <v>288</v>
      </c>
      <c r="F82" s="95">
        <v>1</v>
      </c>
      <c r="G82" s="95">
        <v>2</v>
      </c>
      <c r="H82" s="95">
        <v>3</v>
      </c>
      <c r="I82" s="95">
        <v>4</v>
      </c>
      <c r="J82" s="96" t="s">
        <v>289</v>
      </c>
      <c r="K82" s="97">
        <v>0</v>
      </c>
      <c r="L82" s="97">
        <v>11500</v>
      </c>
      <c r="M82" s="97">
        <f>L82-K82</f>
        <v>11500</v>
      </c>
      <c r="N82" s="80"/>
    </row>
    <row r="83" spans="1:14" s="3" customFormat="1" ht="15" customHeight="1">
      <c r="A83" s="23"/>
      <c r="B83" s="23"/>
      <c r="C83" s="23"/>
      <c r="D83" s="31"/>
      <c r="E83" s="31"/>
      <c r="F83" s="31"/>
      <c r="G83" s="31"/>
      <c r="H83" s="31"/>
      <c r="I83" s="31"/>
      <c r="J83" s="31"/>
      <c r="K83" s="78"/>
      <c r="L83" s="78"/>
      <c r="M83" s="78"/>
      <c r="N83" s="80"/>
    </row>
    <row r="84" spans="1:13" ht="15" customHeight="1">
      <c r="A84" s="21" t="s">
        <v>145</v>
      </c>
      <c r="B84" s="21" t="s">
        <v>144</v>
      </c>
      <c r="C84" s="21"/>
      <c r="D84" s="20"/>
      <c r="E84" s="20"/>
      <c r="F84" s="20"/>
      <c r="G84" s="20"/>
      <c r="H84" s="20"/>
      <c r="I84" s="20"/>
      <c r="J84" s="20"/>
      <c r="K84" s="76"/>
      <c r="L84" s="76"/>
      <c r="M84" s="76"/>
    </row>
    <row r="85" spans="1:13" ht="15" customHeight="1">
      <c r="A85" s="29"/>
      <c r="B85" s="29" t="s">
        <v>143</v>
      </c>
      <c r="C85" s="29" t="s">
        <v>142</v>
      </c>
      <c r="D85" s="28"/>
      <c r="E85" s="28"/>
      <c r="F85" s="28"/>
      <c r="G85" s="28"/>
      <c r="H85" s="28"/>
      <c r="I85" s="28"/>
      <c r="J85" s="28"/>
      <c r="K85" s="74"/>
      <c r="L85" s="74"/>
      <c r="M85" s="74"/>
    </row>
    <row r="86" spans="1:13" ht="23.25" customHeight="1">
      <c r="A86" s="25"/>
      <c r="B86" s="11" t="s">
        <v>14</v>
      </c>
      <c r="C86" s="11" t="s">
        <v>13</v>
      </c>
      <c r="D86" s="10" t="s">
        <v>141</v>
      </c>
      <c r="E86" s="10"/>
      <c r="F86" s="10"/>
      <c r="G86" s="10"/>
      <c r="H86" s="10"/>
      <c r="I86" s="10"/>
      <c r="J86" s="9" t="s">
        <v>140</v>
      </c>
      <c r="K86" s="70">
        <f>SUM(K87:K89)</f>
        <v>685000</v>
      </c>
      <c r="L86" s="70">
        <f>SUM(L87:L89)</f>
        <v>693000</v>
      </c>
      <c r="M86" s="70">
        <f>SUM(M87:M89)</f>
        <v>8000</v>
      </c>
    </row>
    <row r="87" spans="1:13" ht="24" customHeight="1">
      <c r="A87" s="23"/>
      <c r="B87" s="24"/>
      <c r="C87" s="24"/>
      <c r="D87" s="8" t="s">
        <v>10</v>
      </c>
      <c r="E87" s="8" t="s">
        <v>139</v>
      </c>
      <c r="F87" s="8"/>
      <c r="G87" s="8"/>
      <c r="H87" s="8"/>
      <c r="I87" s="8"/>
      <c r="J87" s="7" t="s">
        <v>138</v>
      </c>
      <c r="K87" s="72">
        <v>670000</v>
      </c>
      <c r="L87" s="72">
        <v>681000</v>
      </c>
      <c r="M87" s="71">
        <f>L87-K87</f>
        <v>11000</v>
      </c>
    </row>
    <row r="88" spans="1:13" ht="24" customHeight="1">
      <c r="A88" s="23"/>
      <c r="B88" s="24"/>
      <c r="C88" s="24"/>
      <c r="D88" s="5" t="s">
        <v>7</v>
      </c>
      <c r="E88" s="5" t="s">
        <v>137</v>
      </c>
      <c r="F88" s="5"/>
      <c r="G88" s="5"/>
      <c r="H88" s="5"/>
      <c r="I88" s="5"/>
      <c r="J88" s="4" t="s">
        <v>136</v>
      </c>
      <c r="K88" s="72">
        <v>10000</v>
      </c>
      <c r="L88" s="72">
        <v>12000</v>
      </c>
      <c r="M88" s="71">
        <f>L88-K88</f>
        <v>2000</v>
      </c>
    </row>
    <row r="89" spans="1:13" ht="24" customHeight="1">
      <c r="A89" s="23"/>
      <c r="B89" s="24"/>
      <c r="C89" s="24"/>
      <c r="D89" s="5" t="s">
        <v>5</v>
      </c>
      <c r="E89" s="5" t="s">
        <v>135</v>
      </c>
      <c r="F89" s="5"/>
      <c r="G89" s="5"/>
      <c r="H89" s="5"/>
      <c r="I89" s="5"/>
      <c r="J89" s="4" t="s">
        <v>134</v>
      </c>
      <c r="K89" s="72">
        <v>5000</v>
      </c>
      <c r="L89" s="72">
        <v>0</v>
      </c>
      <c r="M89" s="71">
        <f>L89-K89</f>
        <v>-5000</v>
      </c>
    </row>
    <row r="90" spans="1:13" ht="15" customHeight="1">
      <c r="A90" s="23"/>
      <c r="B90" s="23"/>
      <c r="C90" s="23"/>
      <c r="D90" s="30"/>
      <c r="E90" s="30"/>
      <c r="F90" s="30"/>
      <c r="G90" s="30"/>
      <c r="H90" s="30"/>
      <c r="I90" s="30"/>
      <c r="J90" s="30"/>
      <c r="K90" s="73"/>
      <c r="L90" s="73"/>
      <c r="M90" s="73"/>
    </row>
    <row r="91" spans="1:13" ht="15" customHeight="1">
      <c r="A91" s="25"/>
      <c r="B91" s="11" t="s">
        <v>14</v>
      </c>
      <c r="C91" s="11" t="s">
        <v>13</v>
      </c>
      <c r="D91" s="92" t="s">
        <v>133</v>
      </c>
      <c r="E91" s="92"/>
      <c r="F91" s="92"/>
      <c r="G91" s="92"/>
      <c r="H91" s="92"/>
      <c r="I91" s="92"/>
      <c r="J91" s="93" t="s">
        <v>132</v>
      </c>
      <c r="K91" s="94">
        <f>SUM(K92:K99)</f>
        <v>872000</v>
      </c>
      <c r="L91" s="94">
        <f>SUM(L92:L99)</f>
        <v>404500</v>
      </c>
      <c r="M91" s="94">
        <f>SUM(M92:M99)</f>
        <v>-467500</v>
      </c>
    </row>
    <row r="92" spans="1:13" ht="17.25" customHeight="1">
      <c r="A92" s="23"/>
      <c r="B92" s="23"/>
      <c r="C92" s="23"/>
      <c r="D92" s="95" t="s">
        <v>10</v>
      </c>
      <c r="E92" s="95" t="s">
        <v>131</v>
      </c>
      <c r="F92" s="95"/>
      <c r="G92" s="95"/>
      <c r="H92" s="95"/>
      <c r="I92" s="95"/>
      <c r="J92" s="96" t="s">
        <v>130</v>
      </c>
      <c r="K92" s="97">
        <v>55000</v>
      </c>
      <c r="L92" s="97">
        <v>35000</v>
      </c>
      <c r="M92" s="97">
        <f aca="true" t="shared" si="4" ref="M92:M99">L92-K92</f>
        <v>-20000</v>
      </c>
    </row>
    <row r="93" spans="1:13" ht="18" customHeight="1">
      <c r="A93" s="23"/>
      <c r="B93" s="23"/>
      <c r="C93" s="23"/>
      <c r="D93" s="95" t="s">
        <v>7</v>
      </c>
      <c r="E93" s="95" t="s">
        <v>129</v>
      </c>
      <c r="F93" s="95"/>
      <c r="G93" s="95"/>
      <c r="H93" s="95"/>
      <c r="I93" s="95"/>
      <c r="J93" s="96" t="s">
        <v>128</v>
      </c>
      <c r="K93" s="97">
        <v>120000</v>
      </c>
      <c r="L93" s="97">
        <v>140000</v>
      </c>
      <c r="M93" s="97">
        <f t="shared" si="4"/>
        <v>20000</v>
      </c>
    </row>
    <row r="94" spans="1:13" ht="17.25" customHeight="1">
      <c r="A94" s="23"/>
      <c r="B94" s="23"/>
      <c r="C94" s="23"/>
      <c r="D94" s="95" t="s">
        <v>5</v>
      </c>
      <c r="E94" s="95" t="s">
        <v>127</v>
      </c>
      <c r="F94" s="95"/>
      <c r="G94" s="95"/>
      <c r="H94" s="95"/>
      <c r="I94" s="95"/>
      <c r="J94" s="96" t="s">
        <v>126</v>
      </c>
      <c r="K94" s="97">
        <v>70000</v>
      </c>
      <c r="L94" s="97">
        <v>60000</v>
      </c>
      <c r="M94" s="97">
        <f t="shared" si="4"/>
        <v>-10000</v>
      </c>
    </row>
    <row r="95" spans="1:13" ht="16.5" customHeight="1">
      <c r="A95" s="23"/>
      <c r="B95" s="23"/>
      <c r="C95" s="23"/>
      <c r="D95" s="95" t="s">
        <v>2</v>
      </c>
      <c r="E95" s="95" t="s">
        <v>125</v>
      </c>
      <c r="F95" s="95"/>
      <c r="G95" s="95"/>
      <c r="H95" s="95"/>
      <c r="I95" s="95"/>
      <c r="J95" s="96" t="s">
        <v>124</v>
      </c>
      <c r="K95" s="97">
        <v>20000</v>
      </c>
      <c r="L95" s="97">
        <v>1500</v>
      </c>
      <c r="M95" s="97">
        <f t="shared" si="4"/>
        <v>-18500</v>
      </c>
    </row>
    <row r="96" spans="1:13" ht="20.25" customHeight="1">
      <c r="A96" s="23"/>
      <c r="B96" s="23"/>
      <c r="C96" s="23"/>
      <c r="D96" s="95" t="s">
        <v>20</v>
      </c>
      <c r="E96" s="95"/>
      <c r="F96" s="95"/>
      <c r="G96" s="95"/>
      <c r="H96" s="95"/>
      <c r="I96" s="95"/>
      <c r="J96" s="96" t="s">
        <v>123</v>
      </c>
      <c r="K96" s="97">
        <v>250000</v>
      </c>
      <c r="L96" s="97">
        <v>81000</v>
      </c>
      <c r="M96" s="97">
        <f t="shared" si="4"/>
        <v>-169000</v>
      </c>
    </row>
    <row r="97" spans="1:13" ht="21" customHeight="1">
      <c r="A97" s="23"/>
      <c r="B97" s="23"/>
      <c r="C97" s="23"/>
      <c r="D97" s="95" t="s">
        <v>18</v>
      </c>
      <c r="E97" s="95" t="s">
        <v>122</v>
      </c>
      <c r="F97" s="95"/>
      <c r="G97" s="95"/>
      <c r="H97" s="95"/>
      <c r="I97" s="95"/>
      <c r="J97" s="96" t="s">
        <v>121</v>
      </c>
      <c r="K97" s="97">
        <v>120000</v>
      </c>
      <c r="L97" s="97">
        <v>80000</v>
      </c>
      <c r="M97" s="97">
        <f t="shared" si="4"/>
        <v>-40000</v>
      </c>
    </row>
    <row r="98" spans="1:13" ht="20.25" customHeight="1">
      <c r="A98" s="23"/>
      <c r="B98" s="23"/>
      <c r="C98" s="23"/>
      <c r="D98" s="95" t="s">
        <v>48</v>
      </c>
      <c r="E98" s="101" t="s">
        <v>120</v>
      </c>
      <c r="F98" s="95"/>
      <c r="G98" s="95"/>
      <c r="H98" s="95"/>
      <c r="I98" s="95"/>
      <c r="J98" s="96" t="s">
        <v>119</v>
      </c>
      <c r="K98" s="97">
        <v>30000</v>
      </c>
      <c r="L98" s="97">
        <v>0</v>
      </c>
      <c r="M98" s="97">
        <f t="shared" si="4"/>
        <v>-30000</v>
      </c>
    </row>
    <row r="99" spans="1:13" ht="15" customHeight="1">
      <c r="A99" s="23"/>
      <c r="B99" s="23"/>
      <c r="C99" s="23"/>
      <c r="D99" s="95" t="s">
        <v>45</v>
      </c>
      <c r="E99" s="101" t="s">
        <v>118</v>
      </c>
      <c r="F99" s="95"/>
      <c r="G99" s="95"/>
      <c r="H99" s="95"/>
      <c r="I99" s="95"/>
      <c r="J99" s="96" t="s">
        <v>117</v>
      </c>
      <c r="K99" s="97">
        <v>207000</v>
      </c>
      <c r="L99" s="97">
        <v>7000</v>
      </c>
      <c r="M99" s="97">
        <f t="shared" si="4"/>
        <v>-200000</v>
      </c>
    </row>
    <row r="100" spans="1:13" ht="15" customHeight="1">
      <c r="A100" s="23"/>
      <c r="B100" s="23"/>
      <c r="C100" s="23"/>
      <c r="D100" s="22"/>
      <c r="E100" s="22"/>
      <c r="F100" s="22"/>
      <c r="G100" s="22"/>
      <c r="H100" s="22"/>
      <c r="I100" s="22"/>
      <c r="J100" s="22"/>
      <c r="K100" s="75"/>
      <c r="L100" s="75"/>
      <c r="M100" s="75"/>
    </row>
    <row r="101" spans="1:13" ht="18.75" customHeight="1">
      <c r="A101" s="25"/>
      <c r="B101" s="11" t="s">
        <v>14</v>
      </c>
      <c r="C101" s="11" t="s">
        <v>13</v>
      </c>
      <c r="D101" s="92" t="s">
        <v>116</v>
      </c>
      <c r="E101" s="92"/>
      <c r="F101" s="92"/>
      <c r="G101" s="92"/>
      <c r="H101" s="92"/>
      <c r="I101" s="92"/>
      <c r="J101" s="93" t="s">
        <v>115</v>
      </c>
      <c r="K101" s="94">
        <f>SUM(K102:K108)</f>
        <v>1910000</v>
      </c>
      <c r="L101" s="94">
        <f>SUM(L102:L108)</f>
        <v>1714800</v>
      </c>
      <c r="M101" s="94">
        <f>SUM(M102:M108)</f>
        <v>-195200</v>
      </c>
    </row>
    <row r="102" spans="1:13" ht="18.75" customHeight="1">
      <c r="A102" s="23"/>
      <c r="B102" s="23"/>
      <c r="C102" s="23"/>
      <c r="D102" s="95" t="s">
        <v>10</v>
      </c>
      <c r="E102" s="95" t="s">
        <v>105</v>
      </c>
      <c r="F102" s="95"/>
      <c r="G102" s="95"/>
      <c r="H102" s="95"/>
      <c r="I102" s="95"/>
      <c r="J102" s="96" t="s">
        <v>114</v>
      </c>
      <c r="K102" s="97">
        <v>1300000</v>
      </c>
      <c r="L102" s="97">
        <v>1215000</v>
      </c>
      <c r="M102" s="97">
        <f aca="true" t="shared" si="5" ref="M102:M123">L102-K102</f>
        <v>-85000</v>
      </c>
    </row>
    <row r="103" spans="1:13" ht="18.75" customHeight="1">
      <c r="A103" s="23"/>
      <c r="B103" s="23"/>
      <c r="C103" s="23"/>
      <c r="D103" s="95" t="s">
        <v>7</v>
      </c>
      <c r="E103" s="95" t="s">
        <v>113</v>
      </c>
      <c r="F103" s="95"/>
      <c r="G103" s="95"/>
      <c r="H103" s="95"/>
      <c r="I103" s="95"/>
      <c r="J103" s="96" t="s">
        <v>112</v>
      </c>
      <c r="K103" s="97">
        <v>300000</v>
      </c>
      <c r="L103" s="97">
        <v>300000</v>
      </c>
      <c r="M103" s="97">
        <f t="shared" si="5"/>
        <v>0</v>
      </c>
    </row>
    <row r="104" spans="1:13" ht="18.75" customHeight="1">
      <c r="A104" s="23"/>
      <c r="B104" s="23"/>
      <c r="C104" s="23"/>
      <c r="D104" s="95" t="s">
        <v>5</v>
      </c>
      <c r="E104" s="95" t="s">
        <v>105</v>
      </c>
      <c r="F104" s="95"/>
      <c r="G104" s="95"/>
      <c r="H104" s="95"/>
      <c r="I104" s="95"/>
      <c r="J104" s="96" t="s">
        <v>111</v>
      </c>
      <c r="K104" s="97">
        <v>30000</v>
      </c>
      <c r="L104" s="97">
        <v>0</v>
      </c>
      <c r="M104" s="97">
        <f t="shared" si="5"/>
        <v>-30000</v>
      </c>
    </row>
    <row r="105" spans="1:13" ht="18.75" customHeight="1">
      <c r="A105" s="23"/>
      <c r="B105" s="23"/>
      <c r="C105" s="23"/>
      <c r="D105" s="95" t="s">
        <v>2</v>
      </c>
      <c r="E105" s="95" t="s">
        <v>110</v>
      </c>
      <c r="F105" s="95"/>
      <c r="G105" s="95"/>
      <c r="H105" s="95"/>
      <c r="I105" s="95"/>
      <c r="J105" s="96" t="s">
        <v>109</v>
      </c>
      <c r="K105" s="97">
        <v>40000</v>
      </c>
      <c r="L105" s="97">
        <v>24000</v>
      </c>
      <c r="M105" s="97">
        <f t="shared" si="5"/>
        <v>-16000</v>
      </c>
    </row>
    <row r="106" spans="1:13" ht="18.75" customHeight="1">
      <c r="A106" s="23"/>
      <c r="B106" s="23"/>
      <c r="C106" s="23"/>
      <c r="D106" s="95" t="s">
        <v>20</v>
      </c>
      <c r="E106" s="95" t="s">
        <v>105</v>
      </c>
      <c r="F106" s="95"/>
      <c r="G106" s="95"/>
      <c r="H106" s="95"/>
      <c r="I106" s="95"/>
      <c r="J106" s="96" t="s">
        <v>108</v>
      </c>
      <c r="K106" s="97">
        <v>20000</v>
      </c>
      <c r="L106" s="97">
        <v>800</v>
      </c>
      <c r="M106" s="97">
        <f t="shared" si="5"/>
        <v>-19200</v>
      </c>
    </row>
    <row r="107" spans="1:13" ht="18.75" customHeight="1">
      <c r="A107" s="23"/>
      <c r="B107" s="23"/>
      <c r="C107" s="23"/>
      <c r="D107" s="95" t="s">
        <v>18</v>
      </c>
      <c r="E107" s="95" t="s">
        <v>107</v>
      </c>
      <c r="F107" s="95"/>
      <c r="G107" s="95"/>
      <c r="H107" s="95"/>
      <c r="I107" s="95"/>
      <c r="J107" s="96" t="s">
        <v>106</v>
      </c>
      <c r="K107" s="97">
        <v>160000</v>
      </c>
      <c r="L107" s="97">
        <v>160000</v>
      </c>
      <c r="M107" s="97">
        <f t="shared" si="5"/>
        <v>0</v>
      </c>
    </row>
    <row r="108" spans="1:13" ht="18.75" customHeight="1">
      <c r="A108" s="23"/>
      <c r="B108" s="23"/>
      <c r="C108" s="23"/>
      <c r="D108" s="95" t="s">
        <v>16</v>
      </c>
      <c r="E108" s="95" t="s">
        <v>105</v>
      </c>
      <c r="F108" s="95"/>
      <c r="G108" s="95"/>
      <c r="H108" s="95"/>
      <c r="I108" s="95"/>
      <c r="J108" s="96" t="s">
        <v>104</v>
      </c>
      <c r="K108" s="97">
        <v>60000</v>
      </c>
      <c r="L108" s="97">
        <v>15000</v>
      </c>
      <c r="M108" s="97">
        <f t="shared" si="5"/>
        <v>-45000</v>
      </c>
    </row>
    <row r="109" spans="1:13" ht="15" customHeight="1">
      <c r="A109" s="25"/>
      <c r="B109" s="11" t="s">
        <v>14</v>
      </c>
      <c r="C109" s="11" t="s">
        <v>13</v>
      </c>
      <c r="D109" s="98" t="s">
        <v>103</v>
      </c>
      <c r="E109" s="98"/>
      <c r="F109" s="98"/>
      <c r="G109" s="98"/>
      <c r="H109" s="98"/>
      <c r="I109" s="98"/>
      <c r="J109" s="99" t="s">
        <v>102</v>
      </c>
      <c r="K109" s="100">
        <f>SUM(K110:K123)</f>
        <v>2664000</v>
      </c>
      <c r="L109" s="100">
        <f>SUM(L110:L123)</f>
        <v>1557100</v>
      </c>
      <c r="M109" s="100">
        <f>SUM(M110:M123)</f>
        <v>-1106900</v>
      </c>
    </row>
    <row r="110" spans="1:13" ht="17.25" customHeight="1">
      <c r="A110" s="23"/>
      <c r="B110" s="23"/>
      <c r="C110" s="23"/>
      <c r="D110" s="95" t="s">
        <v>48</v>
      </c>
      <c r="E110" s="101" t="s">
        <v>101</v>
      </c>
      <c r="F110" s="95"/>
      <c r="G110" s="95"/>
      <c r="H110" s="95"/>
      <c r="I110" s="95"/>
      <c r="J110" s="96" t="s">
        <v>100</v>
      </c>
      <c r="K110" s="97">
        <v>500000</v>
      </c>
      <c r="L110" s="97">
        <v>0</v>
      </c>
      <c r="M110" s="97">
        <f t="shared" si="5"/>
        <v>-500000</v>
      </c>
    </row>
    <row r="111" spans="1:13" ht="17.25" customHeight="1">
      <c r="A111" s="23"/>
      <c r="B111" s="23"/>
      <c r="C111" s="23"/>
      <c r="D111" s="95" t="s">
        <v>45</v>
      </c>
      <c r="E111" s="101" t="s">
        <v>99</v>
      </c>
      <c r="F111" s="95"/>
      <c r="G111" s="95"/>
      <c r="H111" s="95"/>
      <c r="I111" s="95"/>
      <c r="J111" s="96" t="s">
        <v>98</v>
      </c>
      <c r="K111" s="97">
        <v>200000</v>
      </c>
      <c r="L111" s="97">
        <v>90000</v>
      </c>
      <c r="M111" s="97">
        <f t="shared" si="5"/>
        <v>-110000</v>
      </c>
    </row>
    <row r="112" spans="1:13" ht="17.25" customHeight="1">
      <c r="A112" s="23"/>
      <c r="B112" s="23"/>
      <c r="C112" s="23"/>
      <c r="D112" s="95" t="s">
        <v>97</v>
      </c>
      <c r="E112" s="101" t="s">
        <v>96</v>
      </c>
      <c r="F112" s="95"/>
      <c r="G112" s="95"/>
      <c r="H112" s="95"/>
      <c r="I112" s="95"/>
      <c r="J112" s="96" t="s">
        <v>95</v>
      </c>
      <c r="K112" s="97">
        <v>60000</v>
      </c>
      <c r="L112" s="97">
        <v>138000</v>
      </c>
      <c r="M112" s="97">
        <f t="shared" si="5"/>
        <v>78000</v>
      </c>
    </row>
    <row r="113" spans="1:13" ht="17.25" customHeight="1">
      <c r="A113" s="23"/>
      <c r="B113" s="23"/>
      <c r="C113" s="23"/>
      <c r="D113" s="95" t="s">
        <v>94</v>
      </c>
      <c r="E113" s="102" t="s">
        <v>93</v>
      </c>
      <c r="F113" s="95"/>
      <c r="G113" s="95"/>
      <c r="H113" s="95"/>
      <c r="I113" s="95"/>
      <c r="J113" s="96" t="s">
        <v>92</v>
      </c>
      <c r="K113" s="97">
        <v>250000</v>
      </c>
      <c r="L113" s="97">
        <v>95000</v>
      </c>
      <c r="M113" s="97">
        <f t="shared" si="5"/>
        <v>-155000</v>
      </c>
    </row>
    <row r="114" spans="1:13" ht="17.25" customHeight="1">
      <c r="A114" s="23"/>
      <c r="B114" s="23"/>
      <c r="C114" s="23"/>
      <c r="D114" s="95" t="s">
        <v>91</v>
      </c>
      <c r="E114" s="101" t="s">
        <v>90</v>
      </c>
      <c r="F114" s="95"/>
      <c r="G114" s="95"/>
      <c r="H114" s="95"/>
      <c r="I114" s="95"/>
      <c r="J114" s="96" t="s">
        <v>89</v>
      </c>
      <c r="K114" s="97">
        <v>200000</v>
      </c>
      <c r="L114" s="97">
        <v>200000</v>
      </c>
      <c r="M114" s="97">
        <f t="shared" si="5"/>
        <v>0</v>
      </c>
    </row>
    <row r="115" spans="1:13" ht="17.25" customHeight="1">
      <c r="A115" s="23"/>
      <c r="B115" s="23"/>
      <c r="C115" s="23"/>
      <c r="D115" s="95" t="s">
        <v>88</v>
      </c>
      <c r="E115" s="101" t="s">
        <v>87</v>
      </c>
      <c r="F115" s="95"/>
      <c r="G115" s="95"/>
      <c r="H115" s="95"/>
      <c r="I115" s="95"/>
      <c r="J115" s="96" t="s">
        <v>86</v>
      </c>
      <c r="K115" s="97">
        <v>900000</v>
      </c>
      <c r="L115" s="97">
        <v>720000</v>
      </c>
      <c r="M115" s="97">
        <f t="shared" si="5"/>
        <v>-180000</v>
      </c>
    </row>
    <row r="116" spans="1:13" ht="17.25" customHeight="1">
      <c r="A116" s="23"/>
      <c r="B116" s="23"/>
      <c r="C116" s="23"/>
      <c r="D116" s="95" t="s">
        <v>85</v>
      </c>
      <c r="E116" s="101" t="s">
        <v>84</v>
      </c>
      <c r="F116" s="95"/>
      <c r="G116" s="95"/>
      <c r="H116" s="95"/>
      <c r="I116" s="95"/>
      <c r="J116" s="96" t="s">
        <v>83</v>
      </c>
      <c r="K116" s="97">
        <v>15000</v>
      </c>
      <c r="L116" s="97">
        <v>0</v>
      </c>
      <c r="M116" s="97">
        <f t="shared" si="5"/>
        <v>-15000</v>
      </c>
    </row>
    <row r="117" spans="1:13" ht="17.25" customHeight="1">
      <c r="A117" s="23"/>
      <c r="B117" s="23"/>
      <c r="C117" s="23"/>
      <c r="D117" s="95" t="s">
        <v>82</v>
      </c>
      <c r="E117" s="101" t="s">
        <v>81</v>
      </c>
      <c r="F117" s="95"/>
      <c r="G117" s="95"/>
      <c r="H117" s="95"/>
      <c r="I117" s="95"/>
      <c r="J117" s="96" t="s">
        <v>80</v>
      </c>
      <c r="K117" s="97">
        <v>80000</v>
      </c>
      <c r="L117" s="97">
        <v>40000</v>
      </c>
      <c r="M117" s="97">
        <f t="shared" si="5"/>
        <v>-40000</v>
      </c>
    </row>
    <row r="118" spans="1:13" ht="17.25" customHeight="1">
      <c r="A118" s="23"/>
      <c r="B118" s="23"/>
      <c r="C118" s="23"/>
      <c r="D118" s="95" t="s">
        <v>79</v>
      </c>
      <c r="E118" s="101" t="s">
        <v>78</v>
      </c>
      <c r="F118" s="95"/>
      <c r="G118" s="95"/>
      <c r="H118" s="95"/>
      <c r="I118" s="95"/>
      <c r="J118" s="96" t="s">
        <v>77</v>
      </c>
      <c r="K118" s="97">
        <v>100000</v>
      </c>
      <c r="L118" s="97">
        <v>140000</v>
      </c>
      <c r="M118" s="97">
        <f t="shared" si="5"/>
        <v>40000</v>
      </c>
    </row>
    <row r="119" spans="1:13" ht="17.25" customHeight="1">
      <c r="A119" s="23"/>
      <c r="B119" s="23"/>
      <c r="C119" s="23"/>
      <c r="D119" s="95" t="s">
        <v>76</v>
      </c>
      <c r="E119" s="102" t="s">
        <v>75</v>
      </c>
      <c r="F119" s="95"/>
      <c r="G119" s="95"/>
      <c r="H119" s="95"/>
      <c r="I119" s="95"/>
      <c r="J119" s="96" t="s">
        <v>74</v>
      </c>
      <c r="K119" s="97">
        <v>100000</v>
      </c>
      <c r="L119" s="97">
        <v>10000</v>
      </c>
      <c r="M119" s="97">
        <f t="shared" si="5"/>
        <v>-90000</v>
      </c>
    </row>
    <row r="120" spans="1:13" ht="17.25" customHeight="1">
      <c r="A120" s="23"/>
      <c r="B120" s="23"/>
      <c r="C120" s="23"/>
      <c r="D120" s="95" t="s">
        <v>73</v>
      </c>
      <c r="E120" s="101" t="s">
        <v>72</v>
      </c>
      <c r="F120" s="95"/>
      <c r="G120" s="95"/>
      <c r="H120" s="95"/>
      <c r="I120" s="95"/>
      <c r="J120" s="96" t="s">
        <v>71</v>
      </c>
      <c r="K120" s="97">
        <v>40000</v>
      </c>
      <c r="L120" s="97">
        <v>50000</v>
      </c>
      <c r="M120" s="97">
        <f t="shared" si="5"/>
        <v>10000</v>
      </c>
    </row>
    <row r="121" spans="1:13" ht="17.25" customHeight="1">
      <c r="A121" s="23"/>
      <c r="B121" s="23"/>
      <c r="C121" s="23"/>
      <c r="D121" s="95" t="s">
        <v>70</v>
      </c>
      <c r="E121" s="101" t="s">
        <v>69</v>
      </c>
      <c r="F121" s="95"/>
      <c r="G121" s="95"/>
      <c r="H121" s="95"/>
      <c r="I121" s="95"/>
      <c r="J121" s="96" t="s">
        <v>68</v>
      </c>
      <c r="K121" s="97">
        <v>20000</v>
      </c>
      <c r="L121" s="97">
        <v>6100</v>
      </c>
      <c r="M121" s="97">
        <f t="shared" si="5"/>
        <v>-13900</v>
      </c>
    </row>
    <row r="122" spans="1:13" ht="17.25" customHeight="1">
      <c r="A122" s="23"/>
      <c r="B122" s="23"/>
      <c r="C122" s="23"/>
      <c r="D122" s="95" t="s">
        <v>67</v>
      </c>
      <c r="E122" s="95" t="s">
        <v>66</v>
      </c>
      <c r="F122" s="95"/>
      <c r="G122" s="95"/>
      <c r="H122" s="95"/>
      <c r="I122" s="95"/>
      <c r="J122" s="96" t="s">
        <v>65</v>
      </c>
      <c r="K122" s="97">
        <v>49000</v>
      </c>
      <c r="L122" s="97">
        <v>53000</v>
      </c>
      <c r="M122" s="97">
        <f t="shared" si="5"/>
        <v>4000</v>
      </c>
    </row>
    <row r="123" spans="1:13" ht="17.25" customHeight="1">
      <c r="A123" s="23"/>
      <c r="B123" s="23"/>
      <c r="C123" s="23"/>
      <c r="D123" s="95" t="s">
        <v>64</v>
      </c>
      <c r="E123" s="101"/>
      <c r="F123" s="95"/>
      <c r="G123" s="95"/>
      <c r="H123" s="95"/>
      <c r="I123" s="95"/>
      <c r="J123" s="96" t="s">
        <v>63</v>
      </c>
      <c r="K123" s="97">
        <v>150000</v>
      </c>
      <c r="L123" s="97">
        <v>15000</v>
      </c>
      <c r="M123" s="97">
        <f t="shared" si="5"/>
        <v>-135000</v>
      </c>
    </row>
    <row r="124" spans="1:13" ht="15" customHeight="1">
      <c r="A124" s="23"/>
      <c r="B124" s="23"/>
      <c r="C124" s="23"/>
      <c r="D124" s="22"/>
      <c r="E124" s="22"/>
      <c r="F124" s="22"/>
      <c r="G124" s="22"/>
      <c r="H124" s="22"/>
      <c r="I124" s="22"/>
      <c r="J124" s="22"/>
      <c r="K124" s="75"/>
      <c r="L124" s="75"/>
      <c r="M124" s="75"/>
    </row>
    <row r="125" spans="1:13" ht="15" customHeight="1">
      <c r="A125" s="29"/>
      <c r="B125" s="29" t="s">
        <v>62</v>
      </c>
      <c r="C125" s="29" t="s">
        <v>61</v>
      </c>
      <c r="D125" s="28"/>
      <c r="E125" s="28"/>
      <c r="F125" s="28"/>
      <c r="G125" s="28"/>
      <c r="H125" s="28"/>
      <c r="I125" s="28"/>
      <c r="J125" s="28"/>
      <c r="K125" s="74"/>
      <c r="L125" s="74"/>
      <c r="M125" s="74"/>
    </row>
    <row r="126" spans="1:13" ht="15" customHeight="1">
      <c r="A126" s="25"/>
      <c r="B126" s="11" t="s">
        <v>14</v>
      </c>
      <c r="C126" s="11" t="s">
        <v>13</v>
      </c>
      <c r="D126" s="92" t="s">
        <v>60</v>
      </c>
      <c r="E126" s="92"/>
      <c r="F126" s="92"/>
      <c r="G126" s="92"/>
      <c r="H126" s="92"/>
      <c r="I126" s="92"/>
      <c r="J126" s="93" t="s">
        <v>59</v>
      </c>
      <c r="K126" s="94">
        <f>SUM(K127:K141)</f>
        <v>1485000</v>
      </c>
      <c r="L126" s="94">
        <f>SUM(L127:L141)</f>
        <v>1176600</v>
      </c>
      <c r="M126" s="94">
        <f>SUM(M127:M141)</f>
        <v>-308400</v>
      </c>
    </row>
    <row r="127" spans="1:14" s="3" customFormat="1" ht="16.5" customHeight="1">
      <c r="A127" s="23"/>
      <c r="B127" s="24"/>
      <c r="C127" s="24"/>
      <c r="D127" s="95" t="s">
        <v>10</v>
      </c>
      <c r="E127" s="95" t="s">
        <v>58</v>
      </c>
      <c r="F127" s="95"/>
      <c r="G127" s="95"/>
      <c r="H127" s="95"/>
      <c r="I127" s="95"/>
      <c r="J127" s="96" t="s">
        <v>57</v>
      </c>
      <c r="K127" s="97">
        <v>60000</v>
      </c>
      <c r="L127" s="97">
        <v>77000</v>
      </c>
      <c r="M127" s="97">
        <f aca="true" t="shared" si="6" ref="M127:M141">L127-K127</f>
        <v>17000</v>
      </c>
      <c r="N127" s="80"/>
    </row>
    <row r="128" spans="1:14" s="3" customFormat="1" ht="16.5" customHeight="1">
      <c r="A128" s="23"/>
      <c r="B128" s="24"/>
      <c r="C128" s="24"/>
      <c r="D128" s="95" t="s">
        <v>7</v>
      </c>
      <c r="E128" s="95" t="s">
        <v>56</v>
      </c>
      <c r="F128" s="95"/>
      <c r="G128" s="95"/>
      <c r="H128" s="95"/>
      <c r="I128" s="95"/>
      <c r="J128" s="96" t="s">
        <v>55</v>
      </c>
      <c r="K128" s="97">
        <v>170000</v>
      </c>
      <c r="L128" s="97">
        <v>5600</v>
      </c>
      <c r="M128" s="97">
        <f t="shared" si="6"/>
        <v>-164400</v>
      </c>
      <c r="N128" s="80"/>
    </row>
    <row r="129" spans="1:14" s="3" customFormat="1" ht="16.5" customHeight="1">
      <c r="A129" s="23"/>
      <c r="B129" s="24"/>
      <c r="C129" s="24"/>
      <c r="D129" s="95" t="s">
        <v>5</v>
      </c>
      <c r="E129" s="95" t="s">
        <v>54</v>
      </c>
      <c r="F129" s="95"/>
      <c r="G129" s="95"/>
      <c r="H129" s="95"/>
      <c r="I129" s="95"/>
      <c r="J129" s="96" t="s">
        <v>53</v>
      </c>
      <c r="K129" s="97">
        <v>35000</v>
      </c>
      <c r="L129" s="97">
        <v>35000</v>
      </c>
      <c r="M129" s="97">
        <f t="shared" si="6"/>
        <v>0</v>
      </c>
      <c r="N129" s="80"/>
    </row>
    <row r="130" spans="1:14" s="3" customFormat="1" ht="16.5" customHeight="1">
      <c r="A130" s="23"/>
      <c r="B130" s="24"/>
      <c r="C130" s="24"/>
      <c r="D130" s="95" t="s">
        <v>2</v>
      </c>
      <c r="E130" s="95" t="s">
        <v>52</v>
      </c>
      <c r="F130" s="95"/>
      <c r="G130" s="95"/>
      <c r="H130" s="95"/>
      <c r="I130" s="95"/>
      <c r="J130" s="96" t="s">
        <v>51</v>
      </c>
      <c r="K130" s="97">
        <v>20000</v>
      </c>
      <c r="L130" s="97">
        <v>20000</v>
      </c>
      <c r="M130" s="97">
        <f t="shared" si="6"/>
        <v>0</v>
      </c>
      <c r="N130" s="80"/>
    </row>
    <row r="131" spans="1:14" s="3" customFormat="1" ht="16.5" customHeight="1">
      <c r="A131" s="23"/>
      <c r="B131" s="24"/>
      <c r="C131" s="24"/>
      <c r="D131" s="95" t="s">
        <v>294</v>
      </c>
      <c r="E131" s="95" t="s">
        <v>58</v>
      </c>
      <c r="F131" s="95"/>
      <c r="G131" s="95"/>
      <c r="H131" s="95"/>
      <c r="I131" s="95"/>
      <c r="J131" s="96" t="s">
        <v>290</v>
      </c>
      <c r="K131" s="97"/>
      <c r="L131" s="97">
        <v>100000</v>
      </c>
      <c r="M131" s="97">
        <f t="shared" si="6"/>
        <v>100000</v>
      </c>
      <c r="N131" s="80"/>
    </row>
    <row r="132" spans="1:14" s="3" customFormat="1" ht="16.5" customHeight="1">
      <c r="A132" s="23"/>
      <c r="B132" s="24"/>
      <c r="C132" s="24"/>
      <c r="D132" s="95" t="s">
        <v>295</v>
      </c>
      <c r="E132" s="95" t="s">
        <v>58</v>
      </c>
      <c r="F132" s="95"/>
      <c r="G132" s="95"/>
      <c r="H132" s="95"/>
      <c r="I132" s="95"/>
      <c r="J132" s="96" t="s">
        <v>291</v>
      </c>
      <c r="K132" s="97"/>
      <c r="L132" s="97">
        <v>60000</v>
      </c>
      <c r="M132" s="97">
        <f t="shared" si="6"/>
        <v>60000</v>
      </c>
      <c r="N132" s="80"/>
    </row>
    <row r="133" spans="1:14" s="3" customFormat="1" ht="16.5" customHeight="1">
      <c r="A133" s="23"/>
      <c r="B133" s="24"/>
      <c r="C133" s="24"/>
      <c r="D133" s="95" t="s">
        <v>296</v>
      </c>
      <c r="E133" s="95" t="s">
        <v>58</v>
      </c>
      <c r="F133" s="95"/>
      <c r="G133" s="95"/>
      <c r="H133" s="95"/>
      <c r="I133" s="95"/>
      <c r="J133" s="96" t="s">
        <v>292</v>
      </c>
      <c r="K133" s="97"/>
      <c r="L133" s="97">
        <v>15000</v>
      </c>
      <c r="M133" s="97">
        <f t="shared" si="6"/>
        <v>15000</v>
      </c>
      <c r="N133" s="80"/>
    </row>
    <row r="134" spans="1:14" s="3" customFormat="1" ht="16.5" customHeight="1">
      <c r="A134" s="23"/>
      <c r="B134" s="24"/>
      <c r="C134" s="24"/>
      <c r="D134" s="95" t="s">
        <v>297</v>
      </c>
      <c r="E134" s="95" t="s">
        <v>58</v>
      </c>
      <c r="F134" s="95"/>
      <c r="G134" s="95"/>
      <c r="H134" s="95"/>
      <c r="I134" s="95"/>
      <c r="J134" s="96" t="s">
        <v>293</v>
      </c>
      <c r="K134" s="97"/>
      <c r="L134" s="97">
        <v>1000</v>
      </c>
      <c r="M134" s="97">
        <f t="shared" si="6"/>
        <v>1000</v>
      </c>
      <c r="N134" s="80"/>
    </row>
    <row r="135" spans="1:14" s="3" customFormat="1" ht="16.5" customHeight="1">
      <c r="A135" s="23"/>
      <c r="B135" s="24"/>
      <c r="C135" s="24"/>
      <c r="D135" s="95" t="s">
        <v>16</v>
      </c>
      <c r="E135" s="95" t="s">
        <v>50</v>
      </c>
      <c r="F135" s="95"/>
      <c r="G135" s="95"/>
      <c r="H135" s="95"/>
      <c r="I135" s="95"/>
      <c r="J135" s="96" t="s">
        <v>49</v>
      </c>
      <c r="K135" s="97">
        <v>60000</v>
      </c>
      <c r="L135" s="97">
        <v>40000</v>
      </c>
      <c r="M135" s="97">
        <f t="shared" si="6"/>
        <v>-20000</v>
      </c>
      <c r="N135" s="80"/>
    </row>
    <row r="136" spans="1:14" s="3" customFormat="1" ht="16.5" customHeight="1">
      <c r="A136" s="23"/>
      <c r="B136" s="24"/>
      <c r="C136" s="24"/>
      <c r="D136" s="95" t="s">
        <v>302</v>
      </c>
      <c r="E136" s="95" t="s">
        <v>50</v>
      </c>
      <c r="F136" s="95"/>
      <c r="G136" s="95"/>
      <c r="H136" s="95"/>
      <c r="I136" s="95"/>
      <c r="J136" s="96" t="s">
        <v>298</v>
      </c>
      <c r="K136" s="97"/>
      <c r="L136" s="97">
        <v>5000</v>
      </c>
      <c r="M136" s="97">
        <f t="shared" si="6"/>
        <v>5000</v>
      </c>
      <c r="N136" s="80"/>
    </row>
    <row r="137" spans="1:14" s="3" customFormat="1" ht="16.5" customHeight="1">
      <c r="A137" s="23"/>
      <c r="B137" s="24"/>
      <c r="C137" s="24"/>
      <c r="D137" s="95" t="s">
        <v>303</v>
      </c>
      <c r="E137" s="95" t="s">
        <v>50</v>
      </c>
      <c r="F137" s="95"/>
      <c r="G137" s="95"/>
      <c r="H137" s="95"/>
      <c r="I137" s="95"/>
      <c r="J137" s="96" t="s">
        <v>299</v>
      </c>
      <c r="K137" s="97"/>
      <c r="L137" s="97">
        <v>10000</v>
      </c>
      <c r="M137" s="97">
        <f t="shared" si="6"/>
        <v>10000</v>
      </c>
      <c r="N137" s="80"/>
    </row>
    <row r="138" spans="1:14" s="3" customFormat="1" ht="16.5" customHeight="1">
      <c r="A138" s="23"/>
      <c r="B138" s="24"/>
      <c r="C138" s="24"/>
      <c r="D138" s="95" t="s">
        <v>304</v>
      </c>
      <c r="E138" s="95" t="s">
        <v>50</v>
      </c>
      <c r="F138" s="95"/>
      <c r="G138" s="95"/>
      <c r="H138" s="95"/>
      <c r="I138" s="95"/>
      <c r="J138" s="96" t="s">
        <v>300</v>
      </c>
      <c r="K138" s="97"/>
      <c r="L138" s="97">
        <v>20000</v>
      </c>
      <c r="M138" s="97">
        <f t="shared" si="6"/>
        <v>20000</v>
      </c>
      <c r="N138" s="80"/>
    </row>
    <row r="139" spans="1:14" s="3" customFormat="1" ht="16.5" customHeight="1">
      <c r="A139" s="23"/>
      <c r="B139" s="24"/>
      <c r="C139" s="24"/>
      <c r="D139" s="95" t="s">
        <v>305</v>
      </c>
      <c r="E139" s="95" t="s">
        <v>50</v>
      </c>
      <c r="F139" s="95"/>
      <c r="G139" s="95"/>
      <c r="H139" s="95"/>
      <c r="I139" s="95"/>
      <c r="J139" s="96" t="s">
        <v>301</v>
      </c>
      <c r="K139" s="97"/>
      <c r="L139" s="97">
        <v>10000</v>
      </c>
      <c r="M139" s="97">
        <f t="shared" si="6"/>
        <v>10000</v>
      </c>
      <c r="N139" s="80"/>
    </row>
    <row r="140" spans="1:14" s="3" customFormat="1" ht="16.5" customHeight="1">
      <c r="A140" s="23"/>
      <c r="B140" s="24"/>
      <c r="C140" s="24"/>
      <c r="D140" s="95" t="s">
        <v>48</v>
      </c>
      <c r="E140" s="101" t="s">
        <v>47</v>
      </c>
      <c r="F140" s="95"/>
      <c r="G140" s="95"/>
      <c r="H140" s="95"/>
      <c r="I140" s="95"/>
      <c r="J140" s="96" t="s">
        <v>46</v>
      </c>
      <c r="K140" s="97">
        <v>1000000</v>
      </c>
      <c r="L140" s="97">
        <v>715000</v>
      </c>
      <c r="M140" s="97">
        <f t="shared" si="6"/>
        <v>-285000</v>
      </c>
      <c r="N140" s="80"/>
    </row>
    <row r="141" spans="1:14" s="3" customFormat="1" ht="22.5" customHeight="1">
      <c r="A141" s="23"/>
      <c r="B141" s="24"/>
      <c r="C141" s="24"/>
      <c r="D141" s="95" t="s">
        <v>45</v>
      </c>
      <c r="E141" s="101" t="s">
        <v>44</v>
      </c>
      <c r="F141" s="95"/>
      <c r="G141" s="95"/>
      <c r="H141" s="95"/>
      <c r="I141" s="95"/>
      <c r="J141" s="96" t="s">
        <v>43</v>
      </c>
      <c r="K141" s="97">
        <v>140000</v>
      </c>
      <c r="L141" s="97">
        <v>63000</v>
      </c>
      <c r="M141" s="97">
        <f t="shared" si="6"/>
        <v>-77000</v>
      </c>
      <c r="N141" s="80"/>
    </row>
    <row r="142" spans="1:14" s="3" customFormat="1" ht="15" customHeight="1">
      <c r="A142" s="23"/>
      <c r="B142" s="24"/>
      <c r="C142" s="24"/>
      <c r="D142" s="27"/>
      <c r="E142" s="27"/>
      <c r="F142" s="27"/>
      <c r="G142" s="27"/>
      <c r="H142" s="27"/>
      <c r="I142" s="27"/>
      <c r="J142" s="26"/>
      <c r="K142" s="79"/>
      <c r="L142" s="79"/>
      <c r="M142" s="79"/>
      <c r="N142" s="80"/>
    </row>
    <row r="143" spans="1:14" s="3" customFormat="1" ht="22.5" customHeight="1">
      <c r="A143" s="25"/>
      <c r="B143" s="11" t="s">
        <v>39</v>
      </c>
      <c r="C143" s="11" t="s">
        <v>13</v>
      </c>
      <c r="D143" s="92" t="s">
        <v>38</v>
      </c>
      <c r="E143" s="92"/>
      <c r="F143" s="92"/>
      <c r="G143" s="92"/>
      <c r="H143" s="92"/>
      <c r="I143" s="92"/>
      <c r="J143" s="93" t="s">
        <v>42</v>
      </c>
      <c r="K143" s="94">
        <f>SUM(K144:K145)</f>
        <v>497000</v>
      </c>
      <c r="L143" s="94">
        <f>SUM(L144:L145)</f>
        <v>509800</v>
      </c>
      <c r="M143" s="94">
        <f>SUM(M144:M145)</f>
        <v>12800</v>
      </c>
      <c r="N143" s="80"/>
    </row>
    <row r="144" spans="1:14" s="3" customFormat="1" ht="16.5" customHeight="1">
      <c r="A144" s="23"/>
      <c r="B144" s="24"/>
      <c r="C144" s="24"/>
      <c r="D144" s="95" t="s">
        <v>10</v>
      </c>
      <c r="E144" s="95" t="s">
        <v>41</v>
      </c>
      <c r="F144" s="95"/>
      <c r="G144" s="95"/>
      <c r="H144" s="95"/>
      <c r="I144" s="95"/>
      <c r="J144" s="96" t="s">
        <v>35</v>
      </c>
      <c r="K144" s="97">
        <v>405000</v>
      </c>
      <c r="L144" s="97">
        <v>417800</v>
      </c>
      <c r="M144" s="97">
        <f>L144-K144</f>
        <v>12800</v>
      </c>
      <c r="N144" s="80"/>
    </row>
    <row r="145" spans="1:14" s="3" customFormat="1" ht="16.5" customHeight="1">
      <c r="A145" s="23"/>
      <c r="B145" s="24"/>
      <c r="C145" s="24"/>
      <c r="D145" s="95" t="s">
        <v>7</v>
      </c>
      <c r="E145" s="95"/>
      <c r="F145" s="95"/>
      <c r="G145" s="95"/>
      <c r="H145" s="95"/>
      <c r="I145" s="95"/>
      <c r="J145" s="96" t="s">
        <v>40</v>
      </c>
      <c r="K145" s="97">
        <v>92000</v>
      </c>
      <c r="L145" s="97">
        <v>92000</v>
      </c>
      <c r="M145" s="97">
        <f>L145-K145</f>
        <v>0</v>
      </c>
      <c r="N145" s="80"/>
    </row>
    <row r="146" spans="1:14" s="3" customFormat="1" ht="26.25" customHeight="1">
      <c r="A146" s="25"/>
      <c r="B146" s="11" t="s">
        <v>39</v>
      </c>
      <c r="C146" s="11" t="s">
        <v>13</v>
      </c>
      <c r="D146" s="98" t="s">
        <v>38</v>
      </c>
      <c r="E146" s="98"/>
      <c r="F146" s="98"/>
      <c r="G146" s="98"/>
      <c r="H146" s="98"/>
      <c r="I146" s="98"/>
      <c r="J146" s="99" t="s">
        <v>37</v>
      </c>
      <c r="K146" s="100">
        <f>SUM(K147:K148)</f>
        <v>150000</v>
      </c>
      <c r="L146" s="100">
        <f>SUM(L147:L148)</f>
        <v>129100</v>
      </c>
      <c r="M146" s="100">
        <f>SUM(M147:M148)</f>
        <v>-20900</v>
      </c>
      <c r="N146" s="80"/>
    </row>
    <row r="147" spans="1:14" s="3" customFormat="1" ht="18.75" customHeight="1">
      <c r="A147" s="23"/>
      <c r="B147" s="24"/>
      <c r="C147" s="24"/>
      <c r="D147" s="95" t="s">
        <v>10</v>
      </c>
      <c r="E147" s="95" t="s">
        <v>36</v>
      </c>
      <c r="F147" s="95"/>
      <c r="G147" s="95"/>
      <c r="H147" s="95"/>
      <c r="I147" s="95"/>
      <c r="J147" s="96" t="s">
        <v>35</v>
      </c>
      <c r="K147" s="97">
        <v>100000</v>
      </c>
      <c r="L147" s="97">
        <v>120000</v>
      </c>
      <c r="M147" s="97">
        <f>L147-K147</f>
        <v>20000</v>
      </c>
      <c r="N147" s="80"/>
    </row>
    <row r="148" spans="1:14" s="3" customFormat="1" ht="21" customHeight="1">
      <c r="A148" s="23"/>
      <c r="B148" s="24"/>
      <c r="C148" s="24"/>
      <c r="D148" s="95" t="s">
        <v>7</v>
      </c>
      <c r="E148" s="95"/>
      <c r="F148" s="95"/>
      <c r="G148" s="95"/>
      <c r="H148" s="95"/>
      <c r="I148" s="95"/>
      <c r="J148" s="96" t="s">
        <v>34</v>
      </c>
      <c r="K148" s="97">
        <v>50000</v>
      </c>
      <c r="L148" s="97">
        <v>9100</v>
      </c>
      <c r="M148" s="97">
        <f>L148-K148</f>
        <v>-40900</v>
      </c>
      <c r="N148" s="80"/>
    </row>
    <row r="149" spans="1:13" ht="15" customHeight="1">
      <c r="A149" s="23"/>
      <c r="B149" s="23"/>
      <c r="C149" s="23"/>
      <c r="D149" s="22"/>
      <c r="E149" s="22"/>
      <c r="F149" s="22"/>
      <c r="G149" s="22"/>
      <c r="H149" s="22"/>
      <c r="I149" s="22"/>
      <c r="J149" s="22"/>
      <c r="K149" s="75"/>
      <c r="L149" s="75"/>
      <c r="M149" s="75"/>
    </row>
    <row r="150" spans="1:14" s="19" customFormat="1" ht="15" customHeight="1">
      <c r="A150" s="21" t="s">
        <v>33</v>
      </c>
      <c r="B150" s="21" t="s">
        <v>32</v>
      </c>
      <c r="C150" s="21"/>
      <c r="D150" s="20"/>
      <c r="E150" s="20"/>
      <c r="F150" s="20"/>
      <c r="G150" s="20"/>
      <c r="H150" s="20"/>
      <c r="I150" s="20"/>
      <c r="J150" s="20"/>
      <c r="K150" s="76"/>
      <c r="L150" s="76"/>
      <c r="M150" s="76"/>
      <c r="N150" s="59"/>
    </row>
    <row r="151" spans="1:13" ht="15" customHeight="1">
      <c r="A151" s="18"/>
      <c r="B151" s="18" t="s">
        <v>31</v>
      </c>
      <c r="C151" s="18" t="s">
        <v>30</v>
      </c>
      <c r="D151" s="17"/>
      <c r="E151" s="17"/>
      <c r="F151" s="17"/>
      <c r="G151" s="17"/>
      <c r="H151" s="17"/>
      <c r="I151" s="17"/>
      <c r="J151" s="17"/>
      <c r="K151" s="81"/>
      <c r="L151" s="81"/>
      <c r="M151" s="81"/>
    </row>
    <row r="152" spans="1:14" s="3" customFormat="1" ht="15" customHeight="1">
      <c r="A152" s="12"/>
      <c r="B152" s="11" t="s">
        <v>14</v>
      </c>
      <c r="C152" s="11" t="s">
        <v>13</v>
      </c>
      <c r="D152" s="92" t="s">
        <v>29</v>
      </c>
      <c r="E152" s="92"/>
      <c r="F152" s="92"/>
      <c r="G152" s="92"/>
      <c r="H152" s="92"/>
      <c r="I152" s="92"/>
      <c r="J152" s="93" t="s">
        <v>28</v>
      </c>
      <c r="K152" s="94">
        <f>K153</f>
        <v>70000</v>
      </c>
      <c r="L152" s="94">
        <f>L153</f>
        <v>70000</v>
      </c>
      <c r="M152" s="94">
        <f>M153</f>
        <v>0</v>
      </c>
      <c r="N152" s="80"/>
    </row>
    <row r="153" spans="1:14" s="3" customFormat="1" ht="17.25" customHeight="1">
      <c r="A153" s="6"/>
      <c r="B153" s="6"/>
      <c r="C153" s="6"/>
      <c r="D153" s="95" t="s">
        <v>10</v>
      </c>
      <c r="E153" s="95" t="s">
        <v>27</v>
      </c>
      <c r="F153" s="95"/>
      <c r="G153" s="95"/>
      <c r="H153" s="95"/>
      <c r="I153" s="95"/>
      <c r="J153" s="96" t="s">
        <v>26</v>
      </c>
      <c r="K153" s="97">
        <v>70000</v>
      </c>
      <c r="L153" s="97">
        <v>70000</v>
      </c>
      <c r="M153" s="97">
        <f>L153-K153</f>
        <v>0</v>
      </c>
      <c r="N153" s="80"/>
    </row>
    <row r="154" spans="1:14" s="3" customFormat="1" ht="15" customHeight="1">
      <c r="A154" s="12"/>
      <c r="B154" s="11" t="s">
        <v>14</v>
      </c>
      <c r="C154" s="11" t="s">
        <v>13</v>
      </c>
      <c r="D154" s="98" t="s">
        <v>25</v>
      </c>
      <c r="E154" s="98"/>
      <c r="F154" s="98"/>
      <c r="G154" s="98"/>
      <c r="H154" s="98"/>
      <c r="I154" s="98"/>
      <c r="J154" s="99" t="s">
        <v>24</v>
      </c>
      <c r="K154" s="100">
        <f>SUM(K155:K160)</f>
        <v>448000</v>
      </c>
      <c r="L154" s="100">
        <f>SUM(L155:L160)</f>
        <v>344500</v>
      </c>
      <c r="M154" s="100">
        <f>SUM(M155:M160)</f>
        <v>-103500</v>
      </c>
      <c r="N154" s="80"/>
    </row>
    <row r="155" spans="1:14" s="3" customFormat="1" ht="21" customHeight="1">
      <c r="A155" s="6"/>
      <c r="B155" s="6"/>
      <c r="C155" s="6"/>
      <c r="D155" s="95" t="s">
        <v>10</v>
      </c>
      <c r="E155" s="95" t="s">
        <v>15</v>
      </c>
      <c r="F155" s="95"/>
      <c r="G155" s="95"/>
      <c r="H155" s="95"/>
      <c r="I155" s="95"/>
      <c r="J155" s="96" t="s">
        <v>23</v>
      </c>
      <c r="K155" s="97">
        <v>103000</v>
      </c>
      <c r="L155" s="97">
        <v>103000</v>
      </c>
      <c r="M155" s="97">
        <f aca="true" t="shared" si="7" ref="M155:M169">L155-K155</f>
        <v>0</v>
      </c>
      <c r="N155" s="80"/>
    </row>
    <row r="156" spans="1:14" s="3" customFormat="1" ht="21" customHeight="1">
      <c r="A156" s="6"/>
      <c r="B156" s="6"/>
      <c r="C156" s="6"/>
      <c r="D156" s="95" t="s">
        <v>7</v>
      </c>
      <c r="E156" s="95" t="s">
        <v>15</v>
      </c>
      <c r="F156" s="95"/>
      <c r="G156" s="95"/>
      <c r="H156" s="95"/>
      <c r="I156" s="95"/>
      <c r="J156" s="96" t="s">
        <v>22</v>
      </c>
      <c r="K156" s="97">
        <v>100000</v>
      </c>
      <c r="L156" s="97">
        <v>80000</v>
      </c>
      <c r="M156" s="97">
        <f t="shared" si="7"/>
        <v>-20000</v>
      </c>
      <c r="N156" s="80"/>
    </row>
    <row r="157" spans="1:14" s="3" customFormat="1" ht="21" customHeight="1">
      <c r="A157" s="6"/>
      <c r="B157" s="6"/>
      <c r="C157" s="6"/>
      <c r="D157" s="95" t="s">
        <v>2</v>
      </c>
      <c r="E157" s="95" t="s">
        <v>15</v>
      </c>
      <c r="F157" s="95"/>
      <c r="G157" s="95"/>
      <c r="H157" s="95"/>
      <c r="I157" s="95"/>
      <c r="J157" s="96" t="s">
        <v>21</v>
      </c>
      <c r="K157" s="97">
        <v>25000</v>
      </c>
      <c r="L157" s="97">
        <v>25000</v>
      </c>
      <c r="M157" s="97">
        <f t="shared" si="7"/>
        <v>0</v>
      </c>
      <c r="N157" s="80"/>
    </row>
    <row r="158" spans="1:14" s="3" customFormat="1" ht="21" customHeight="1">
      <c r="A158" s="6"/>
      <c r="B158" s="6"/>
      <c r="C158" s="6"/>
      <c r="D158" s="95" t="s">
        <v>20</v>
      </c>
      <c r="E158" s="95" t="s">
        <v>15</v>
      </c>
      <c r="F158" s="95"/>
      <c r="G158" s="95"/>
      <c r="H158" s="95"/>
      <c r="I158" s="95"/>
      <c r="J158" s="96" t="s">
        <v>19</v>
      </c>
      <c r="K158" s="97">
        <v>200000</v>
      </c>
      <c r="L158" s="97">
        <v>130000</v>
      </c>
      <c r="M158" s="97">
        <f t="shared" si="7"/>
        <v>-70000</v>
      </c>
      <c r="N158" s="80"/>
    </row>
    <row r="159" spans="1:14" s="3" customFormat="1" ht="21" customHeight="1">
      <c r="A159" s="6"/>
      <c r="B159" s="6"/>
      <c r="C159" s="6"/>
      <c r="D159" s="95" t="s">
        <v>18</v>
      </c>
      <c r="E159" s="95" t="s">
        <v>15</v>
      </c>
      <c r="F159" s="95"/>
      <c r="G159" s="95"/>
      <c r="H159" s="95"/>
      <c r="I159" s="95"/>
      <c r="J159" s="96" t="s">
        <v>17</v>
      </c>
      <c r="K159" s="97">
        <v>20000</v>
      </c>
      <c r="L159" s="97">
        <v>6500</v>
      </c>
      <c r="M159" s="97">
        <f t="shared" si="7"/>
        <v>-13500</v>
      </c>
      <c r="N159" s="80"/>
    </row>
    <row r="160" spans="1:14" s="3" customFormat="1" ht="21" customHeight="1">
      <c r="A160" s="6"/>
      <c r="B160" s="6"/>
      <c r="C160" s="6"/>
      <c r="D160" s="16"/>
      <c r="E160" s="16"/>
      <c r="F160" s="16"/>
      <c r="G160" s="16"/>
      <c r="H160" s="16"/>
      <c r="I160" s="16"/>
      <c r="J160" s="15"/>
      <c r="K160" s="71"/>
      <c r="L160" s="71"/>
      <c r="M160" s="71"/>
      <c r="N160" s="80"/>
    </row>
    <row r="161" spans="1:14" s="3" customFormat="1" ht="19.5" customHeight="1">
      <c r="A161" s="12"/>
      <c r="B161" s="11" t="s">
        <v>14</v>
      </c>
      <c r="C161" s="11" t="s">
        <v>13</v>
      </c>
      <c r="D161" s="92" t="s">
        <v>12</v>
      </c>
      <c r="E161" s="92"/>
      <c r="F161" s="92"/>
      <c r="G161" s="92"/>
      <c r="H161" s="92"/>
      <c r="I161" s="92"/>
      <c r="J161" s="93" t="s">
        <v>11</v>
      </c>
      <c r="K161" s="94">
        <f>SUM(K162:K169)</f>
        <v>200000</v>
      </c>
      <c r="L161" s="94">
        <f>SUM(L162:L169)</f>
        <v>202000</v>
      </c>
      <c r="M161" s="94">
        <f>SUM(M162:M169)</f>
        <v>2000</v>
      </c>
      <c r="N161" s="80"/>
    </row>
    <row r="162" spans="1:14" s="3" customFormat="1" ht="24" customHeight="1">
      <c r="A162" s="6"/>
      <c r="B162" s="6"/>
      <c r="C162" s="6"/>
      <c r="D162" s="95" t="s">
        <v>10</v>
      </c>
      <c r="E162" s="95" t="s">
        <v>9</v>
      </c>
      <c r="F162" s="95"/>
      <c r="G162" s="95"/>
      <c r="H162" s="95"/>
      <c r="I162" s="95"/>
      <c r="J162" s="96" t="s">
        <v>8</v>
      </c>
      <c r="K162" s="97">
        <v>70000</v>
      </c>
      <c r="L162" s="97">
        <v>70000</v>
      </c>
      <c r="M162" s="97">
        <f t="shared" si="7"/>
        <v>0</v>
      </c>
      <c r="N162" s="80"/>
    </row>
    <row r="163" spans="1:14" s="3" customFormat="1" ht="24" customHeight="1">
      <c r="A163" s="6"/>
      <c r="B163" s="6"/>
      <c r="C163" s="6"/>
      <c r="D163" s="95" t="s">
        <v>7</v>
      </c>
      <c r="E163" s="95" t="s">
        <v>1</v>
      </c>
      <c r="F163" s="95"/>
      <c r="G163" s="95"/>
      <c r="H163" s="95"/>
      <c r="I163" s="95"/>
      <c r="J163" s="96" t="s">
        <v>6</v>
      </c>
      <c r="K163" s="97">
        <v>40000</v>
      </c>
      <c r="L163" s="97">
        <v>8000</v>
      </c>
      <c r="M163" s="97">
        <f t="shared" si="7"/>
        <v>-32000</v>
      </c>
      <c r="N163" s="80"/>
    </row>
    <row r="164" spans="1:14" s="3" customFormat="1" ht="24" customHeight="1">
      <c r="A164" s="6"/>
      <c r="B164" s="6"/>
      <c r="C164" s="6"/>
      <c r="D164" s="95" t="s">
        <v>5</v>
      </c>
      <c r="E164" s="95" t="s">
        <v>4</v>
      </c>
      <c r="F164" s="95"/>
      <c r="G164" s="95"/>
      <c r="H164" s="95"/>
      <c r="I164" s="95"/>
      <c r="J164" s="96" t="s">
        <v>3</v>
      </c>
      <c r="K164" s="97">
        <v>65000</v>
      </c>
      <c r="L164" s="97">
        <v>15000</v>
      </c>
      <c r="M164" s="97">
        <f t="shared" si="7"/>
        <v>-50000</v>
      </c>
      <c r="N164" s="80"/>
    </row>
    <row r="165" spans="1:14" s="3" customFormat="1" ht="24" customHeight="1">
      <c r="A165" s="6"/>
      <c r="B165" s="6"/>
      <c r="C165" s="6"/>
      <c r="D165" s="95" t="s">
        <v>2</v>
      </c>
      <c r="E165" s="95" t="s">
        <v>1</v>
      </c>
      <c r="F165" s="95"/>
      <c r="G165" s="95"/>
      <c r="H165" s="95"/>
      <c r="I165" s="95"/>
      <c r="J165" s="96" t="s">
        <v>0</v>
      </c>
      <c r="K165" s="97">
        <v>25000</v>
      </c>
      <c r="L165" s="97">
        <v>5000</v>
      </c>
      <c r="M165" s="97">
        <f t="shared" si="7"/>
        <v>-20000</v>
      </c>
      <c r="N165" s="80"/>
    </row>
    <row r="166" spans="1:14" s="3" customFormat="1" ht="24" customHeight="1">
      <c r="A166" s="6"/>
      <c r="B166" s="6"/>
      <c r="C166" s="6"/>
      <c r="D166" s="95" t="s">
        <v>294</v>
      </c>
      <c r="E166" s="95" t="s">
        <v>9</v>
      </c>
      <c r="F166" s="95"/>
      <c r="G166" s="95"/>
      <c r="H166" s="95"/>
      <c r="I166" s="95"/>
      <c r="J166" s="96" t="s">
        <v>306</v>
      </c>
      <c r="K166" s="97">
        <v>0</v>
      </c>
      <c r="L166" s="97">
        <v>10000</v>
      </c>
      <c r="M166" s="97">
        <f t="shared" si="7"/>
        <v>10000</v>
      </c>
      <c r="N166" s="80"/>
    </row>
    <row r="167" spans="1:14" s="3" customFormat="1" ht="24" customHeight="1">
      <c r="A167" s="6"/>
      <c r="B167" s="6"/>
      <c r="C167" s="6"/>
      <c r="D167" s="95" t="s">
        <v>295</v>
      </c>
      <c r="E167" s="95" t="s">
        <v>9</v>
      </c>
      <c r="F167" s="95"/>
      <c r="G167" s="95"/>
      <c r="H167" s="95"/>
      <c r="I167" s="95"/>
      <c r="J167" s="96" t="s">
        <v>307</v>
      </c>
      <c r="K167" s="97">
        <v>0</v>
      </c>
      <c r="L167" s="97">
        <v>24000</v>
      </c>
      <c r="M167" s="97">
        <f t="shared" si="7"/>
        <v>24000</v>
      </c>
      <c r="N167" s="80"/>
    </row>
    <row r="168" spans="1:14" s="3" customFormat="1" ht="24" customHeight="1">
      <c r="A168" s="6"/>
      <c r="B168" s="6"/>
      <c r="C168" s="6"/>
      <c r="D168" s="95" t="s">
        <v>296</v>
      </c>
      <c r="E168" s="95" t="s">
        <v>9</v>
      </c>
      <c r="F168" s="95"/>
      <c r="G168" s="95"/>
      <c r="H168" s="95"/>
      <c r="I168" s="95"/>
      <c r="J168" s="96" t="s">
        <v>308</v>
      </c>
      <c r="K168" s="97">
        <v>0</v>
      </c>
      <c r="L168" s="97">
        <v>20000</v>
      </c>
      <c r="M168" s="97">
        <f t="shared" si="7"/>
        <v>20000</v>
      </c>
      <c r="N168" s="80"/>
    </row>
    <row r="169" spans="1:14" s="3" customFormat="1" ht="24" customHeight="1">
      <c r="A169" s="6"/>
      <c r="B169" s="6"/>
      <c r="C169" s="6"/>
      <c r="D169" s="95" t="s">
        <v>297</v>
      </c>
      <c r="E169" s="95" t="s">
        <v>9</v>
      </c>
      <c r="F169" s="95"/>
      <c r="G169" s="95"/>
      <c r="H169" s="95"/>
      <c r="I169" s="95"/>
      <c r="J169" s="96" t="s">
        <v>309</v>
      </c>
      <c r="K169" s="97">
        <v>0</v>
      </c>
      <c r="L169" s="97">
        <v>50000</v>
      </c>
      <c r="M169" s="97">
        <f t="shared" si="7"/>
        <v>50000</v>
      </c>
      <c r="N169" s="80"/>
    </row>
    <row r="170" spans="11:13" ht="12">
      <c r="K170" s="82"/>
      <c r="L170" s="82"/>
      <c r="M170" s="71"/>
    </row>
    <row r="171" spans="1:13" ht="12">
      <c r="A171" s="2"/>
      <c r="K171" s="82"/>
      <c r="L171" s="82"/>
      <c r="M171" s="82"/>
    </row>
    <row r="172" spans="1:13" s="84" customFormat="1" ht="15" customHeight="1">
      <c r="A172" s="110"/>
      <c r="B172" s="110"/>
      <c r="C172" s="110"/>
      <c r="D172" s="110"/>
      <c r="E172" s="110"/>
      <c r="F172" s="110"/>
      <c r="G172" s="110"/>
      <c r="H172" s="110"/>
      <c r="I172" s="110"/>
      <c r="J172" s="110"/>
      <c r="K172" s="110"/>
      <c r="L172" s="110"/>
      <c r="M172" s="110"/>
    </row>
    <row r="173" spans="1:13" s="84" customFormat="1" ht="24" customHeight="1">
      <c r="A173" s="83"/>
      <c r="B173" s="83"/>
      <c r="C173" s="83"/>
      <c r="D173" s="86"/>
      <c r="E173" s="86"/>
      <c r="F173" s="86"/>
      <c r="G173" s="86"/>
      <c r="H173" s="86"/>
      <c r="I173" s="86"/>
      <c r="J173" s="86"/>
      <c r="K173" s="109" t="s">
        <v>280</v>
      </c>
      <c r="L173" s="109"/>
      <c r="M173" s="85"/>
    </row>
    <row r="174" spans="1:13" s="84" customFormat="1" ht="13.5">
      <c r="A174" s="83"/>
      <c r="B174" s="83"/>
      <c r="C174" s="83"/>
      <c r="D174" s="86"/>
      <c r="E174" s="86"/>
      <c r="F174" s="86"/>
      <c r="G174" s="86"/>
      <c r="H174" s="86"/>
      <c r="I174" s="86"/>
      <c r="J174" s="86"/>
      <c r="K174" s="109" t="s">
        <v>281</v>
      </c>
      <c r="L174" s="109"/>
      <c r="M174" s="85"/>
    </row>
    <row r="175" spans="1:13" s="84" customFormat="1" ht="13.5">
      <c r="A175" s="83"/>
      <c r="B175" s="83"/>
      <c r="C175" s="83"/>
      <c r="D175" s="86"/>
      <c r="E175" s="86"/>
      <c r="F175" s="86"/>
      <c r="G175" s="86"/>
      <c r="H175" s="86"/>
      <c r="I175" s="86"/>
      <c r="J175" s="86"/>
      <c r="K175" s="86"/>
      <c r="L175" s="86"/>
      <c r="M175" s="86"/>
    </row>
    <row r="176" s="84" customFormat="1" ht="13.5"/>
  </sheetData>
  <sheetProtection/>
  <mergeCells count="6">
    <mergeCell ref="A4:M4"/>
    <mergeCell ref="F11:J11"/>
    <mergeCell ref="F24:J24"/>
    <mergeCell ref="K173:L173"/>
    <mergeCell ref="K174:L174"/>
    <mergeCell ref="A172:M172"/>
  </mergeCells>
  <printOptions/>
  <pageMargins left="0.5118110236220472" right="0.3937007874015748" top="0.5511811023622047" bottom="0.4724409448818898" header="0.31496062992125984" footer="0.31496062992125984"/>
  <pageSetup horizontalDpi="600" verticalDpi="600" orientation="landscape" paperSize="9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Grad Oroslavje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Ivanka Tuđa</dc:creator>
  <cp:keywords/>
  <dc:description/>
  <cp:lastModifiedBy>Ivanka Tuđa</cp:lastModifiedBy>
  <cp:lastPrinted>2016-12-29T08:28:57Z</cp:lastPrinted>
  <dcterms:created xsi:type="dcterms:W3CDTF">2016-06-16T10:59:14Z</dcterms:created>
  <dcterms:modified xsi:type="dcterms:W3CDTF">2016-12-29T08:29:22Z</dcterms:modified>
  <cp:category/>
  <cp:version/>
  <cp:contentType/>
  <cp:contentStatus/>
</cp:coreProperties>
</file>