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68" windowHeight="7776" activeTab="0"/>
  </bookViews>
  <sheets>
    <sheet name="PRORAČUN 2015-II DIO" sheetId="1" r:id="rId1"/>
  </sheets>
  <definedNames>
    <definedName name="_xlnm.Print_Titles" localSheetId="0">'PRORAČUN 2015-II DIO'!$5:$5</definedName>
  </definedNames>
  <calcPr fullCalcOnLoad="1"/>
</workbook>
</file>

<file path=xl/sharedStrings.xml><?xml version="1.0" encoding="utf-8"?>
<sst xmlns="http://schemas.openxmlformats.org/spreadsheetml/2006/main" count="157" uniqueCount="102">
  <si>
    <t>Članak 4.</t>
  </si>
  <si>
    <t>III     PLAN RAZVOJNIH PROGRAMA</t>
  </si>
  <si>
    <t>PRIKAZ KAPITALNIH PROGRAMA KROZ STRATEŠKE ODREDNICE IZ STRATEGIJE RAZVOJA GRADA</t>
  </si>
  <si>
    <t>U planu kapitalnih razvojnih programa iskazani su ciljevi i prioritetirazvoja Grada Oroslavja koji su povezani s programskom  i organizacijskom klasifikacijom proračuna.</t>
  </si>
  <si>
    <t>RAZDJEL</t>
  </si>
  <si>
    <t>GLAVA</t>
  </si>
  <si>
    <t>PROGRAM/Naziv kapitalnog projekta</t>
  </si>
  <si>
    <t>I IZMJENA 2015.</t>
  </si>
  <si>
    <t>POKAZATELJ REZULTATA</t>
  </si>
  <si>
    <t>1.</t>
  </si>
  <si>
    <t>CILJ 1.  KONKURENTNO PODUZETNIŠTVO I USLUGE</t>
  </si>
  <si>
    <t xml:space="preserve">1.1. </t>
  </si>
  <si>
    <t>MJERA - Poticanje razvoja malog i srednjeg poduzetništva i ulaganja u gospodarstvo</t>
  </si>
  <si>
    <t>002</t>
  </si>
  <si>
    <t>01</t>
  </si>
  <si>
    <t>Program</t>
  </si>
  <si>
    <t>1004 JAČANJE GOSPODARSTVA</t>
  </si>
  <si>
    <t>Kapitalni projekt</t>
  </si>
  <si>
    <t>K100001 Prostorno planiranje</t>
  </si>
  <si>
    <t>Postotak područja grada pokrivenog prostorno-planskom dokumentacijom</t>
  </si>
  <si>
    <t xml:space="preserve">1.2. </t>
  </si>
  <si>
    <t>MJERA - Razvoj turizma</t>
  </si>
  <si>
    <t>2.</t>
  </si>
  <si>
    <t>CILJ 2.  RAZVOJ LJUDSKIH POTENCIJALA I UNAPREĐENJE KVALITETE ŽIVOTA</t>
  </si>
  <si>
    <t>2.1.</t>
  </si>
  <si>
    <t>MJERA- Obrazovani ljudski potencijal</t>
  </si>
  <si>
    <t>1001 REDOVNA DJELATNOST DJEČJEG VRTIĆA</t>
  </si>
  <si>
    <t>K100002 Dogradnja Dječjeg vrtića</t>
  </si>
  <si>
    <t xml:space="preserve">Povećanje broja djece </t>
  </si>
  <si>
    <t>2.2.</t>
  </si>
  <si>
    <t>MJERA- Unapređenje upravljanja lokalnim razvojem</t>
  </si>
  <si>
    <t>1001 PRIPREMA I DONOŠENJE AKATA IZ DJELOKRUGA TIJELA</t>
  </si>
  <si>
    <t>K100001 Informatizacija uprave</t>
  </si>
  <si>
    <t>Postotak uvođenje novih programa (automatizam)</t>
  </si>
  <si>
    <t>K100003 Nabava gospodarskog vozila(kombi vozila)</t>
  </si>
  <si>
    <t>1002 UPRAVLJANJE IMOVINOM</t>
  </si>
  <si>
    <t>K100001 Nabava opreme za DD i ostale zgrade</t>
  </si>
  <si>
    <t>Broj manifestacija, priredbi održanih u prostoru</t>
  </si>
  <si>
    <t>K100002 Izgradnja i dodatna ulaganja - DD Gornje Oroslavje</t>
  </si>
  <si>
    <t>K100003 Izgradnja i dodatna ulaganja DD Andraševec</t>
  </si>
  <si>
    <t>K100004 Izgradnja i dodatna ulaganja - DD Mokrice</t>
  </si>
  <si>
    <t>K100005 Izgradnja i dodatna ulaganja - DD Slatina</t>
  </si>
  <si>
    <t>K100006 Izgradnja i dodatna ulaganja na ostalim zgradama</t>
  </si>
  <si>
    <t>K100007 Izgradnja i dodatna ulaganja - Stara gradska knjižnica</t>
  </si>
  <si>
    <t>2.3.</t>
  </si>
  <si>
    <t>MJERA- Unapređenje zdravstvene i socijalne zaštite</t>
  </si>
  <si>
    <t>2.4.</t>
  </si>
  <si>
    <t>MJERA- Razvoj športa i rekreacije</t>
  </si>
  <si>
    <t>3.</t>
  </si>
  <si>
    <t>CILJ 3.   OČUVANJE OKOLIŠA, NJEGOVANJE PRIRODNIH I KULTURNIH VRIJEDNOSTI</t>
  </si>
  <si>
    <t>3.1.</t>
  </si>
  <si>
    <t>MJERA- Razvoj komunalne i prometne infrastrukture</t>
  </si>
  <si>
    <t>1003 ORGANIZIRANJE I PROVOĐENJE ZAŠTITE I SPAŠAVANJA</t>
  </si>
  <si>
    <t>1005 ZAŠTITA OKOLIŠA</t>
  </si>
  <si>
    <t>K100001 Program povećanja energetske učinkovitosti</t>
  </si>
  <si>
    <t>Broj novih korisnika</t>
  </si>
  <si>
    <t>K100002 Uređenje reciklažnog dvorišta</t>
  </si>
  <si>
    <t>Broj korisnika</t>
  </si>
  <si>
    <t>1007 IZGRADNJA OBJEKATA I UREĐAJA KOMUNALNE INFRASTRUKTURE</t>
  </si>
  <si>
    <t>K100001 Izgradnja cesta, nogostupa, parkirališta</t>
  </si>
  <si>
    <t>površina novo izgrađenih cesta, nogostupa</t>
  </si>
  <si>
    <t>K100002 Asfaltiranje cesta - dodatna ulaganja</t>
  </si>
  <si>
    <t>metri novog asfalta</t>
  </si>
  <si>
    <t>K100003 Izgradnja objekata i uređaja odvodnje</t>
  </si>
  <si>
    <t>dužni metri kanalske mreže</t>
  </si>
  <si>
    <t>K100004 Uređenje dječjih igrališta</t>
  </si>
  <si>
    <t>broj djece</t>
  </si>
  <si>
    <t>K100005 Uređenje groblja</t>
  </si>
  <si>
    <t>kvadratura uređenosti</t>
  </si>
  <si>
    <t>K100006 Izgradnja radne zone - komunalna infrastruktura</t>
  </si>
  <si>
    <t>Postotak uređenosti komunalne infrastrukture</t>
  </si>
  <si>
    <t>K100007 Izgradnja komunalne infrastrukture novih stambenih zgrada</t>
  </si>
  <si>
    <t>površina uređenosti, broj korisnika</t>
  </si>
  <si>
    <t>K100008 Izgradnja objekata i uređaja  vodoopskrbe</t>
  </si>
  <si>
    <t>pokrivenost grada vodoopskrbom, broj priključaka</t>
  </si>
  <si>
    <t>K100009 Izgradnja javne rasvjete</t>
  </si>
  <si>
    <t>broj novih rasvjetnih mjesta, pokrivenost naseljenih dijelova grada JR</t>
  </si>
  <si>
    <t>K100010 Rekonstrukcija javne rasvjete</t>
  </si>
  <si>
    <t>broj rasvjetnih mjesta</t>
  </si>
  <si>
    <t>K100011 Postava autobusnih stajališta</t>
  </si>
  <si>
    <t>Pokrivenost grada autob.stajalištima</t>
  </si>
  <si>
    <t>K100012 Nabava opreme za održavanje parkova i drugih zelenih površina</t>
  </si>
  <si>
    <t>Predviđeni vijek trajanja  strojeva</t>
  </si>
  <si>
    <t>K100013 Otplata kredita za traktor</t>
  </si>
  <si>
    <t>3.2.</t>
  </si>
  <si>
    <t>MJERA- Njegovanje kulturne baštine i razvoj kulture</t>
  </si>
  <si>
    <t>1009 JAVNE POTREBE U KULTURI</t>
  </si>
  <si>
    <t>K100001 Uređenje DOMA KULTURE</t>
  </si>
  <si>
    <t>Broj dana korištenja u godini</t>
  </si>
  <si>
    <t>K100002 Uređenje parkova - povijesni spomenici</t>
  </si>
  <si>
    <t>uređenost parka ,veličina parka</t>
  </si>
  <si>
    <t xml:space="preserve">4.   </t>
  </si>
  <si>
    <t>CILJ 4.  DRUŠTVENO UKLJUČIVANJE (inkluzija) I RAZVOJ DRUŠTVENE KOHEZIJE</t>
  </si>
  <si>
    <t>4.1.</t>
  </si>
  <si>
    <t>MJERA: Socijalna sigurnost svih građana i građanki i uvažavanje različitosti svakog pojedinca</t>
  </si>
  <si>
    <t>Članak 5.</t>
  </si>
  <si>
    <t>PREDSJEDNIK GRADKOG VIJEĆA</t>
  </si>
  <si>
    <t xml:space="preserve">Stanko Čičko </t>
  </si>
  <si>
    <t>IZVRŠENJE 31.12.2015.</t>
  </si>
  <si>
    <t>INDEKS</t>
  </si>
  <si>
    <t>Smanjenje glavnice kredita</t>
  </si>
  <si>
    <t>Godišnji izvještaj o izvršenju proračuna grada Oroslavja objavit će se u Službenom glasniku Krapinsko zagorske županije.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</si>
</sst>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9"/>
      <color indexed="9"/>
      <name val="Calibri"/>
      <family val="2"/>
    </font>
    <font>
      <sz val="8"/>
      <color indexed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51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left" wrapText="1"/>
    </xf>
    <xf numFmtId="0" fontId="51" fillId="33" borderId="0" xfId="0" applyFont="1" applyFill="1" applyBorder="1" applyAlignment="1">
      <alignment horizontal="center" wrapText="1"/>
    </xf>
    <xf numFmtId="0" fontId="52" fillId="33" borderId="0" xfId="0" applyFont="1" applyFill="1" applyBorder="1" applyAlignment="1">
      <alignment horizontal="center" wrapText="1"/>
    </xf>
    <xf numFmtId="0" fontId="24" fillId="34" borderId="0" xfId="0" applyFont="1" applyFill="1" applyBorder="1" applyAlignment="1">
      <alignment/>
    </xf>
    <xf numFmtId="0" fontId="29" fillId="34" borderId="0" xfId="0" applyFont="1" applyFill="1" applyBorder="1" applyAlignment="1">
      <alignment wrapText="1"/>
    </xf>
    <xf numFmtId="0" fontId="23" fillId="34" borderId="0" xfId="0" applyFont="1" applyFill="1" applyBorder="1" applyAlignment="1">
      <alignment wrapText="1"/>
    </xf>
    <xf numFmtId="43" fontId="29" fillId="34" borderId="0" xfId="0" applyNumberFormat="1" applyFont="1" applyFill="1" applyBorder="1" applyAlignment="1">
      <alignment wrapText="1"/>
    </xf>
    <xf numFmtId="0" fontId="22" fillId="34" borderId="0" xfId="0" applyFont="1" applyFill="1" applyBorder="1" applyAlignment="1">
      <alignment wrapText="1"/>
    </xf>
    <xf numFmtId="0" fontId="24" fillId="14" borderId="0" xfId="0" applyFont="1" applyFill="1" applyBorder="1" applyAlignment="1">
      <alignment/>
    </xf>
    <xf numFmtId="0" fontId="29" fillId="14" borderId="0" xfId="0" applyFont="1" applyFill="1" applyBorder="1" applyAlignment="1">
      <alignment wrapText="1"/>
    </xf>
    <xf numFmtId="0" fontId="30" fillId="14" borderId="0" xfId="0" applyFont="1" applyFill="1" applyBorder="1" applyAlignment="1">
      <alignment wrapText="1"/>
    </xf>
    <xf numFmtId="43" fontId="22" fillId="14" borderId="0" xfId="60" applyFont="1" applyFill="1" applyBorder="1" applyAlignment="1">
      <alignment wrapText="1"/>
    </xf>
    <xf numFmtId="0" fontId="22" fillId="14" borderId="0" xfId="0" applyFont="1" applyFill="1" applyBorder="1" applyAlignment="1">
      <alignment wrapText="1"/>
    </xf>
    <xf numFmtId="0" fontId="30" fillId="0" borderId="0" xfId="0" applyFont="1" applyFill="1" applyBorder="1" applyAlignment="1">
      <alignment/>
    </xf>
    <xf numFmtId="49" fontId="29" fillId="35" borderId="0" xfId="0" applyNumberFormat="1" applyFont="1" applyFill="1" applyBorder="1" applyAlignment="1">
      <alignment/>
    </xf>
    <xf numFmtId="0" fontId="29" fillId="35" borderId="0" xfId="0" applyFont="1" applyFill="1" applyBorder="1" applyAlignment="1">
      <alignment wrapText="1"/>
    </xf>
    <xf numFmtId="0" fontId="30" fillId="35" borderId="0" xfId="0" applyFont="1" applyFill="1" applyBorder="1" applyAlignment="1">
      <alignment wrapText="1"/>
    </xf>
    <xf numFmtId="4" fontId="29" fillId="35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4" fontId="29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wrapText="1"/>
    </xf>
    <xf numFmtId="0" fontId="30" fillId="34" borderId="0" xfId="0" applyFont="1" applyFill="1" applyBorder="1" applyAlignment="1">
      <alignment wrapText="1"/>
    </xf>
    <xf numFmtId="4" fontId="29" fillId="34" borderId="0" xfId="0" applyNumberFormat="1" applyFont="1" applyFill="1" applyBorder="1" applyAlignment="1">
      <alignment wrapText="1"/>
    </xf>
    <xf numFmtId="0" fontId="29" fillId="36" borderId="0" xfId="0" applyFont="1" applyFill="1" applyBorder="1" applyAlignment="1">
      <alignment wrapText="1"/>
    </xf>
    <xf numFmtId="0" fontId="30" fillId="36" borderId="0" xfId="0" applyFont="1" applyFill="1" applyBorder="1" applyAlignment="1">
      <alignment wrapText="1"/>
    </xf>
    <xf numFmtId="4" fontId="29" fillId="36" borderId="0" xfId="0" applyNumberFormat="1" applyFont="1" applyFill="1" applyBorder="1" applyAlignment="1">
      <alignment wrapText="1"/>
    </xf>
    <xf numFmtId="0" fontId="22" fillId="36" borderId="0" xfId="0" applyFont="1" applyFill="1" applyBorder="1" applyAlignment="1">
      <alignment wrapText="1"/>
    </xf>
    <xf numFmtId="0" fontId="53" fillId="0" borderId="0" xfId="0" applyFont="1" applyBorder="1" applyAlignment="1">
      <alignment wrapText="1"/>
    </xf>
    <xf numFmtId="4" fontId="29" fillId="14" borderId="0" xfId="0" applyNumberFormat="1" applyFont="1" applyFill="1" applyBorder="1" applyAlignment="1">
      <alignment wrapText="1"/>
    </xf>
    <xf numFmtId="0" fontId="22" fillId="35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49" fontId="24" fillId="35" borderId="0" xfId="0" applyNumberFormat="1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14" borderId="0" xfId="0" applyFont="1" applyFill="1" applyBorder="1" applyAlignment="1">
      <alignment/>
    </xf>
    <xf numFmtId="0" fontId="23" fillId="14" borderId="0" xfId="0" applyFont="1" applyFill="1" applyBorder="1" applyAlignment="1">
      <alignment wrapText="1"/>
    </xf>
    <xf numFmtId="0" fontId="2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43" fontId="22" fillId="0" borderId="0" xfId="60" applyFont="1" applyFill="1" applyBorder="1" applyAlignment="1">
      <alignment wrapText="1"/>
    </xf>
    <xf numFmtId="43" fontId="22" fillId="0" borderId="0" xfId="60" applyFont="1" applyBorder="1" applyAlignment="1">
      <alignment wrapText="1"/>
    </xf>
    <xf numFmtId="43" fontId="52" fillId="33" borderId="0" xfId="60" applyFont="1" applyFill="1" applyBorder="1" applyAlignment="1">
      <alignment horizontal="center" wrapText="1"/>
    </xf>
    <xf numFmtId="43" fontId="29" fillId="34" borderId="0" xfId="60" applyFont="1" applyFill="1" applyBorder="1" applyAlignment="1">
      <alignment wrapText="1"/>
    </xf>
    <xf numFmtId="43" fontId="29" fillId="35" borderId="0" xfId="60" applyFont="1" applyFill="1" applyBorder="1" applyAlignment="1">
      <alignment wrapText="1"/>
    </xf>
    <xf numFmtId="43" fontId="29" fillId="0" borderId="0" xfId="60" applyFont="1" applyBorder="1" applyAlignment="1">
      <alignment wrapText="1"/>
    </xf>
    <xf numFmtId="43" fontId="29" fillId="36" borderId="0" xfId="60" applyFont="1" applyFill="1" applyBorder="1" applyAlignment="1">
      <alignment wrapText="1"/>
    </xf>
    <xf numFmtId="43" fontId="29" fillId="14" borderId="0" xfId="60" applyFont="1" applyFill="1" applyBorder="1" applyAlignment="1">
      <alignment wrapText="1"/>
    </xf>
    <xf numFmtId="43" fontId="22" fillId="34" borderId="0" xfId="60" applyFont="1" applyFill="1" applyBorder="1" applyAlignment="1">
      <alignment wrapText="1"/>
    </xf>
    <xf numFmtId="43" fontId="53" fillId="0" borderId="0" xfId="60" applyFont="1" applyAlignment="1">
      <alignment/>
    </xf>
    <xf numFmtId="43" fontId="22" fillId="0" borderId="0" xfId="60" applyFont="1" applyAlignment="1">
      <alignment wrapText="1"/>
    </xf>
    <xf numFmtId="43" fontId="53" fillId="0" borderId="0" xfId="60" applyFont="1" applyFill="1" applyAlignment="1">
      <alignment/>
    </xf>
    <xf numFmtId="43" fontId="22" fillId="0" borderId="0" xfId="60" applyFont="1" applyFill="1" applyAlignment="1">
      <alignment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4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  <cellStyle name="Zarez 2" xfId="62"/>
    <cellStyle name="Zarez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workbookViewId="0" topLeftCell="A1">
      <selection activeCell="E19" sqref="E19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3.28125" style="0" customWidth="1"/>
    <col min="4" max="4" width="9.140625" style="49" customWidth="1"/>
    <col min="5" max="5" width="44.28125" style="48" customWidth="1"/>
    <col min="6" max="6" width="12.28125" style="49" customWidth="1"/>
    <col min="7" max="7" width="15.57421875" style="61" customWidth="1"/>
    <col min="8" max="8" width="11.00390625" style="63" customWidth="1"/>
    <col min="9" max="9" width="23.140625" style="49" customWidth="1"/>
  </cols>
  <sheetData>
    <row r="1" spans="1:9" ht="1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4.25" customHeight="1">
      <c r="A2" s="1" t="s">
        <v>1</v>
      </c>
      <c r="B2" s="2"/>
      <c r="C2" s="2"/>
      <c r="D2" s="3"/>
      <c r="E2" s="4"/>
      <c r="F2" s="3"/>
      <c r="G2" s="53"/>
      <c r="H2" s="52"/>
      <c r="I2" s="3"/>
    </row>
    <row r="3" spans="1:9" ht="14.25" customHeight="1">
      <c r="A3" s="5" t="s">
        <v>2</v>
      </c>
      <c r="B3" s="6"/>
      <c r="C3" s="6"/>
      <c r="D3" s="3"/>
      <c r="E3" s="4"/>
      <c r="F3" s="3"/>
      <c r="G3" s="53"/>
      <c r="H3" s="52"/>
      <c r="I3" s="3"/>
    </row>
    <row r="4" spans="1:9" ht="26.25" customHeight="1">
      <c r="A4" s="7"/>
      <c r="B4" s="8"/>
      <c r="C4" s="8"/>
      <c r="D4" s="69" t="s">
        <v>3</v>
      </c>
      <c r="E4" s="69"/>
      <c r="F4" s="69"/>
      <c r="G4" s="69"/>
      <c r="H4" s="69"/>
      <c r="I4" s="69"/>
    </row>
    <row r="5" spans="1:9" ht="14.25" customHeight="1">
      <c r="A5" s="9"/>
      <c r="B5" s="9" t="s">
        <v>4</v>
      </c>
      <c r="C5" s="9" t="s">
        <v>5</v>
      </c>
      <c r="D5" s="10" t="s">
        <v>6</v>
      </c>
      <c r="E5" s="11"/>
      <c r="F5" s="12" t="s">
        <v>7</v>
      </c>
      <c r="G5" s="54" t="s">
        <v>98</v>
      </c>
      <c r="H5" s="54" t="s">
        <v>99</v>
      </c>
      <c r="I5" s="12" t="s">
        <v>8</v>
      </c>
    </row>
    <row r="6" spans="1:9" ht="14.25" customHeight="1">
      <c r="A6" s="13" t="s">
        <v>9</v>
      </c>
      <c r="B6" s="13" t="s">
        <v>10</v>
      </c>
      <c r="C6" s="13"/>
      <c r="D6" s="14"/>
      <c r="E6" s="15"/>
      <c r="F6" s="16">
        <f>F7+F11</f>
        <v>30000</v>
      </c>
      <c r="G6" s="55">
        <f>G7+G11</f>
        <v>29125</v>
      </c>
      <c r="H6" s="55">
        <f>G6/F6*100</f>
        <v>97.08333333333333</v>
      </c>
      <c r="I6" s="17"/>
    </row>
    <row r="7" spans="1:9" ht="14.25" customHeight="1">
      <c r="A7" s="18"/>
      <c r="B7" s="18" t="s">
        <v>11</v>
      </c>
      <c r="C7" s="18" t="s">
        <v>12</v>
      </c>
      <c r="D7" s="19"/>
      <c r="E7" s="20"/>
      <c r="F7" s="21">
        <f aca="true" t="shared" si="0" ref="F7:G9">F8</f>
        <v>30000</v>
      </c>
      <c r="G7" s="21">
        <f t="shared" si="0"/>
        <v>29125</v>
      </c>
      <c r="H7" s="21">
        <f aca="true" t="shared" si="1" ref="H7:H70">G7/F7*100</f>
        <v>97.08333333333333</v>
      </c>
      <c r="I7" s="22"/>
    </row>
    <row r="8" spans="1:9" ht="14.25" customHeight="1">
      <c r="A8" s="23"/>
      <c r="B8" s="24" t="s">
        <v>13</v>
      </c>
      <c r="C8" s="24" t="s">
        <v>14</v>
      </c>
      <c r="D8" s="25" t="s">
        <v>15</v>
      </c>
      <c r="E8" s="26" t="s">
        <v>16</v>
      </c>
      <c r="F8" s="27">
        <f t="shared" si="0"/>
        <v>30000</v>
      </c>
      <c r="G8" s="56">
        <f t="shared" si="0"/>
        <v>29125</v>
      </c>
      <c r="H8" s="56">
        <f t="shared" si="1"/>
        <v>97.08333333333333</v>
      </c>
      <c r="I8" s="28"/>
    </row>
    <row r="9" spans="1:9" ht="21.75" customHeight="1">
      <c r="A9" s="23"/>
      <c r="B9" s="23"/>
      <c r="C9" s="23"/>
      <c r="D9" s="29" t="s">
        <v>17</v>
      </c>
      <c r="E9" s="30" t="s">
        <v>18</v>
      </c>
      <c r="F9" s="31">
        <f t="shared" si="0"/>
        <v>30000</v>
      </c>
      <c r="G9" s="57">
        <f t="shared" si="0"/>
        <v>29125</v>
      </c>
      <c r="H9" s="57">
        <f t="shared" si="1"/>
        <v>97.08333333333333</v>
      </c>
      <c r="I9" s="39" t="s">
        <v>19</v>
      </c>
    </row>
    <row r="10" spans="1:9" ht="12" customHeight="1">
      <c r="A10" s="23"/>
      <c r="B10" s="23"/>
      <c r="C10" s="23"/>
      <c r="D10" s="3"/>
      <c r="E10" s="4"/>
      <c r="F10" s="32">
        <v>30000</v>
      </c>
      <c r="G10" s="53">
        <v>29125</v>
      </c>
      <c r="H10" s="53">
        <f t="shared" si="1"/>
        <v>97.08333333333333</v>
      </c>
      <c r="I10" s="28"/>
    </row>
    <row r="11" spans="1:9" ht="14.25" customHeight="1">
      <c r="A11" s="18"/>
      <c r="B11" s="18" t="s">
        <v>20</v>
      </c>
      <c r="C11" s="18" t="s">
        <v>21</v>
      </c>
      <c r="D11" s="19"/>
      <c r="E11" s="20"/>
      <c r="F11" s="22"/>
      <c r="G11" s="21"/>
      <c r="H11" s="21"/>
      <c r="I11" s="22"/>
    </row>
    <row r="12" spans="1:9" ht="9.75" customHeight="1">
      <c r="A12" s="8"/>
      <c r="B12" s="8"/>
      <c r="C12" s="8"/>
      <c r="D12" s="3"/>
      <c r="E12" s="4"/>
      <c r="F12" s="3"/>
      <c r="G12" s="53"/>
      <c r="H12" s="53"/>
      <c r="I12" s="3"/>
    </row>
    <row r="13" spans="1:9" ht="14.25" customHeight="1">
      <c r="A13" s="13" t="s">
        <v>22</v>
      </c>
      <c r="B13" s="13" t="s">
        <v>23</v>
      </c>
      <c r="C13" s="13"/>
      <c r="D13" s="14"/>
      <c r="E13" s="33"/>
      <c r="F13" s="34">
        <f>F14+F18+F39+F41</f>
        <v>333500</v>
      </c>
      <c r="G13" s="55">
        <f>G14+G18+G39+G41</f>
        <v>251020.86</v>
      </c>
      <c r="H13" s="55">
        <f t="shared" si="1"/>
        <v>75.26862368815593</v>
      </c>
      <c r="I13" s="17"/>
    </row>
    <row r="14" spans="1:13" ht="14.25" customHeight="1">
      <c r="A14" s="18"/>
      <c r="B14" s="18" t="s">
        <v>24</v>
      </c>
      <c r="C14" s="18" t="s">
        <v>25</v>
      </c>
      <c r="D14" s="35"/>
      <c r="E14" s="36"/>
      <c r="F14" s="37">
        <f aca="true" t="shared" si="2" ref="F14:G16">F15</f>
        <v>0</v>
      </c>
      <c r="G14" s="58">
        <f t="shared" si="2"/>
        <v>0</v>
      </c>
      <c r="H14" s="58"/>
      <c r="I14" s="38"/>
      <c r="M14">
        <v>1</v>
      </c>
    </row>
    <row r="15" spans="1:9" ht="14.25" customHeight="1">
      <c r="A15" s="23"/>
      <c r="B15" s="24" t="s">
        <v>13</v>
      </c>
      <c r="C15" s="24" t="s">
        <v>14</v>
      </c>
      <c r="D15" s="25" t="s">
        <v>15</v>
      </c>
      <c r="E15" s="26" t="s">
        <v>26</v>
      </c>
      <c r="F15" s="27">
        <f t="shared" si="2"/>
        <v>0</v>
      </c>
      <c r="G15" s="56">
        <f t="shared" si="2"/>
        <v>0</v>
      </c>
      <c r="H15" s="56"/>
      <c r="I15" s="39"/>
    </row>
    <row r="16" spans="1:9" ht="20.25" customHeight="1">
      <c r="A16" s="23"/>
      <c r="B16" s="23"/>
      <c r="C16" s="23"/>
      <c r="D16" s="29" t="s">
        <v>17</v>
      </c>
      <c r="E16" s="30" t="s">
        <v>27</v>
      </c>
      <c r="F16" s="31">
        <f t="shared" si="2"/>
        <v>0</v>
      </c>
      <c r="G16" s="57">
        <f t="shared" si="2"/>
        <v>0</v>
      </c>
      <c r="H16" s="57"/>
      <c r="I16" s="39" t="s">
        <v>28</v>
      </c>
    </row>
    <row r="17" spans="1:9" ht="10.5" customHeight="1">
      <c r="A17" s="23"/>
      <c r="B17" s="23"/>
      <c r="C17" s="23"/>
      <c r="D17" s="3"/>
      <c r="E17" s="4"/>
      <c r="F17" s="32">
        <v>0</v>
      </c>
      <c r="G17" s="53">
        <v>0</v>
      </c>
      <c r="H17" s="53"/>
      <c r="I17" s="28"/>
    </row>
    <row r="18" spans="1:9" ht="14.25" customHeight="1">
      <c r="A18" s="18"/>
      <c r="B18" s="18" t="s">
        <v>29</v>
      </c>
      <c r="C18" s="18" t="s">
        <v>30</v>
      </c>
      <c r="D18" s="19"/>
      <c r="E18" s="20"/>
      <c r="F18" s="40">
        <f>F19+F24</f>
        <v>333500</v>
      </c>
      <c r="G18" s="59">
        <f>G19+G24</f>
        <v>251020.86</v>
      </c>
      <c r="H18" s="59">
        <f t="shared" si="1"/>
        <v>75.26862368815593</v>
      </c>
      <c r="I18" s="22"/>
    </row>
    <row r="19" spans="1:9" ht="30.75" customHeight="1">
      <c r="A19" s="23"/>
      <c r="B19" s="24" t="s">
        <v>13</v>
      </c>
      <c r="C19" s="24" t="s">
        <v>14</v>
      </c>
      <c r="D19" s="25" t="s">
        <v>15</v>
      </c>
      <c r="E19" s="26" t="s">
        <v>31</v>
      </c>
      <c r="F19" s="27">
        <f>F20+F22</f>
        <v>93500</v>
      </c>
      <c r="G19" s="56">
        <f>G20+G22</f>
        <v>89129.9</v>
      </c>
      <c r="H19" s="56">
        <f t="shared" si="1"/>
        <v>95.3260962566845</v>
      </c>
      <c r="I19" s="41"/>
    </row>
    <row r="20" spans="1:9" ht="24" customHeight="1">
      <c r="A20" s="23"/>
      <c r="B20" s="23"/>
      <c r="C20" s="23"/>
      <c r="D20" s="29" t="s">
        <v>17</v>
      </c>
      <c r="E20" s="30" t="s">
        <v>32</v>
      </c>
      <c r="F20" s="31">
        <f>F21</f>
        <v>60000</v>
      </c>
      <c r="G20" s="57">
        <f>G21</f>
        <v>56857.47</v>
      </c>
      <c r="H20" s="57">
        <f t="shared" si="1"/>
        <v>94.76245</v>
      </c>
      <c r="I20" s="39" t="s">
        <v>33</v>
      </c>
    </row>
    <row r="21" spans="1:9" ht="12" customHeight="1">
      <c r="A21" s="23"/>
      <c r="B21" s="23"/>
      <c r="C21" s="23"/>
      <c r="D21" s="3"/>
      <c r="E21" s="4"/>
      <c r="F21" s="32">
        <v>60000</v>
      </c>
      <c r="G21" s="53">
        <v>56857.47</v>
      </c>
      <c r="H21" s="53">
        <f t="shared" si="1"/>
        <v>94.76245</v>
      </c>
      <c r="I21" s="28"/>
    </row>
    <row r="22" spans="1:9" ht="24" customHeight="1">
      <c r="A22" s="23"/>
      <c r="B22" s="23"/>
      <c r="C22" s="23"/>
      <c r="D22" s="29" t="s">
        <v>17</v>
      </c>
      <c r="E22" s="30" t="s">
        <v>34</v>
      </c>
      <c r="F22" s="31">
        <f>F23</f>
        <v>33500</v>
      </c>
      <c r="G22" s="57">
        <f>G23</f>
        <v>32272.43</v>
      </c>
      <c r="H22" s="57">
        <f t="shared" si="1"/>
        <v>96.3356119402985</v>
      </c>
      <c r="I22" s="39" t="s">
        <v>100</v>
      </c>
    </row>
    <row r="23" spans="1:9" ht="12" customHeight="1">
      <c r="A23" s="23"/>
      <c r="B23" s="23"/>
      <c r="C23" s="23"/>
      <c r="D23" s="3"/>
      <c r="E23" s="4"/>
      <c r="F23" s="32">
        <v>33500</v>
      </c>
      <c r="G23" s="53">
        <v>32272.43</v>
      </c>
      <c r="H23" s="53">
        <f t="shared" si="1"/>
        <v>96.3356119402985</v>
      </c>
      <c r="I23" s="28"/>
    </row>
    <row r="24" spans="1:9" ht="24" customHeight="1">
      <c r="A24" s="23"/>
      <c r="B24" s="24" t="s">
        <v>13</v>
      </c>
      <c r="C24" s="24" t="s">
        <v>14</v>
      </c>
      <c r="D24" s="25" t="s">
        <v>15</v>
      </c>
      <c r="E24" s="26" t="s">
        <v>35</v>
      </c>
      <c r="F24" s="27">
        <f>F25+F27+F29+F31+F33+F35+F37</f>
        <v>240000</v>
      </c>
      <c r="G24" s="56">
        <f>G25+G27+G29+G31+G33+G35+G37</f>
        <v>161890.96</v>
      </c>
      <c r="H24" s="56">
        <f t="shared" si="1"/>
        <v>67.45456666666666</v>
      </c>
      <c r="I24" s="41"/>
    </row>
    <row r="25" spans="1:9" ht="24" customHeight="1">
      <c r="A25" s="23"/>
      <c r="B25" s="23"/>
      <c r="C25" s="23"/>
      <c r="D25" s="29" t="s">
        <v>17</v>
      </c>
      <c r="E25" s="30" t="s">
        <v>36</v>
      </c>
      <c r="F25" s="31">
        <f>F26</f>
        <v>10000</v>
      </c>
      <c r="G25" s="57">
        <f>G26</f>
        <v>3000</v>
      </c>
      <c r="H25" s="57">
        <f t="shared" si="1"/>
        <v>30</v>
      </c>
      <c r="I25" s="39" t="s">
        <v>37</v>
      </c>
    </row>
    <row r="26" spans="1:9" ht="11.25" customHeight="1">
      <c r="A26" s="23"/>
      <c r="B26" s="23"/>
      <c r="C26" s="23"/>
      <c r="D26" s="3"/>
      <c r="E26" s="4"/>
      <c r="F26" s="32">
        <v>10000</v>
      </c>
      <c r="G26" s="53">
        <v>3000</v>
      </c>
      <c r="H26" s="53">
        <f t="shared" si="1"/>
        <v>30</v>
      </c>
      <c r="I26" s="28"/>
    </row>
    <row r="27" spans="1:9" ht="24" customHeight="1">
      <c r="A27" s="23"/>
      <c r="B27" s="23"/>
      <c r="C27" s="23"/>
      <c r="D27" s="29" t="s">
        <v>17</v>
      </c>
      <c r="E27" s="30" t="s">
        <v>38</v>
      </c>
      <c r="F27" s="31">
        <f>F28</f>
        <v>42000</v>
      </c>
      <c r="G27" s="57">
        <f>G28</f>
        <v>0</v>
      </c>
      <c r="H27" s="57">
        <f t="shared" si="1"/>
        <v>0</v>
      </c>
      <c r="I27" s="39" t="s">
        <v>37</v>
      </c>
    </row>
    <row r="28" spans="1:9" ht="13.5" customHeight="1">
      <c r="A28" s="23"/>
      <c r="B28" s="23"/>
      <c r="C28" s="23"/>
      <c r="D28" s="3"/>
      <c r="E28" s="4"/>
      <c r="F28" s="32">
        <v>42000</v>
      </c>
      <c r="G28" s="53">
        <v>0</v>
      </c>
      <c r="H28" s="53">
        <f t="shared" si="1"/>
        <v>0</v>
      </c>
      <c r="I28" s="28"/>
    </row>
    <row r="29" spans="1:9" ht="24" customHeight="1">
      <c r="A29" s="23"/>
      <c r="B29" s="23"/>
      <c r="C29" s="23"/>
      <c r="D29" s="29" t="s">
        <v>17</v>
      </c>
      <c r="E29" s="30" t="s">
        <v>39</v>
      </c>
      <c r="F29" s="31">
        <f>F30</f>
        <v>6000</v>
      </c>
      <c r="G29" s="57">
        <f>G30</f>
        <v>5214.31</v>
      </c>
      <c r="H29" s="57">
        <f t="shared" si="1"/>
        <v>86.90516666666667</v>
      </c>
      <c r="I29" s="39" t="s">
        <v>37</v>
      </c>
    </row>
    <row r="30" spans="1:9" ht="12" customHeight="1">
      <c r="A30" s="23"/>
      <c r="B30" s="23"/>
      <c r="C30" s="23"/>
      <c r="D30" s="3"/>
      <c r="E30" s="4"/>
      <c r="F30" s="32">
        <v>6000</v>
      </c>
      <c r="G30" s="53">
        <v>5214.31</v>
      </c>
      <c r="H30" s="53">
        <f t="shared" si="1"/>
        <v>86.90516666666667</v>
      </c>
      <c r="I30" s="28"/>
    </row>
    <row r="31" spans="1:9" ht="24" customHeight="1">
      <c r="A31" s="23"/>
      <c r="B31" s="23"/>
      <c r="C31" s="23"/>
      <c r="D31" s="29" t="s">
        <v>17</v>
      </c>
      <c r="E31" s="30" t="s">
        <v>40</v>
      </c>
      <c r="F31" s="31">
        <f>F32</f>
        <v>1000</v>
      </c>
      <c r="G31" s="57">
        <f>G32</f>
        <v>600</v>
      </c>
      <c r="H31" s="57">
        <f t="shared" si="1"/>
        <v>60</v>
      </c>
      <c r="I31" s="39" t="s">
        <v>37</v>
      </c>
    </row>
    <row r="32" spans="1:9" ht="11.25" customHeight="1">
      <c r="A32" s="23"/>
      <c r="B32" s="23"/>
      <c r="C32" s="23"/>
      <c r="D32" s="3"/>
      <c r="E32" s="4"/>
      <c r="F32" s="32">
        <v>1000</v>
      </c>
      <c r="G32" s="53">
        <v>600</v>
      </c>
      <c r="H32" s="53">
        <f t="shared" si="1"/>
        <v>60</v>
      </c>
      <c r="I32" s="28"/>
    </row>
    <row r="33" spans="1:9" ht="24" customHeight="1">
      <c r="A33" s="23"/>
      <c r="B33" s="23"/>
      <c r="C33" s="23"/>
      <c r="D33" s="29" t="s">
        <v>17</v>
      </c>
      <c r="E33" s="30" t="s">
        <v>41</v>
      </c>
      <c r="F33" s="31">
        <f>F34</f>
        <v>166000</v>
      </c>
      <c r="G33" s="57">
        <f>G34</f>
        <v>145901.65</v>
      </c>
      <c r="H33" s="57">
        <f t="shared" si="1"/>
        <v>87.89256024096386</v>
      </c>
      <c r="I33" s="39" t="s">
        <v>37</v>
      </c>
    </row>
    <row r="34" spans="1:9" ht="10.5" customHeight="1">
      <c r="A34" s="23"/>
      <c r="B34" s="23"/>
      <c r="C34" s="23"/>
      <c r="D34" s="3"/>
      <c r="E34" s="4"/>
      <c r="F34" s="32">
        <v>166000</v>
      </c>
      <c r="G34" s="53">
        <v>145901.65</v>
      </c>
      <c r="H34" s="53">
        <f t="shared" si="1"/>
        <v>87.89256024096386</v>
      </c>
      <c r="I34" s="28"/>
    </row>
    <row r="35" spans="1:9" ht="24" customHeight="1">
      <c r="A35" s="23"/>
      <c r="B35" s="23"/>
      <c r="C35" s="23"/>
      <c r="D35" s="29" t="s">
        <v>17</v>
      </c>
      <c r="E35" s="30" t="s">
        <v>42</v>
      </c>
      <c r="F35" s="31">
        <f>F36</f>
        <v>5000</v>
      </c>
      <c r="G35" s="57">
        <f>G36</f>
        <v>0</v>
      </c>
      <c r="H35" s="57">
        <f t="shared" si="1"/>
        <v>0</v>
      </c>
      <c r="I35" s="39" t="s">
        <v>37</v>
      </c>
    </row>
    <row r="36" spans="1:9" ht="14.25" customHeight="1">
      <c r="A36" s="23"/>
      <c r="B36" s="23"/>
      <c r="C36" s="23"/>
      <c r="D36" s="3"/>
      <c r="E36" s="4"/>
      <c r="F36" s="32">
        <v>5000</v>
      </c>
      <c r="G36" s="53">
        <v>0</v>
      </c>
      <c r="H36" s="53">
        <f t="shared" si="1"/>
        <v>0</v>
      </c>
      <c r="I36" s="28"/>
    </row>
    <row r="37" spans="1:9" ht="24" customHeight="1">
      <c r="A37" s="23"/>
      <c r="B37" s="23"/>
      <c r="C37" s="23"/>
      <c r="D37" s="29" t="s">
        <v>17</v>
      </c>
      <c r="E37" s="30" t="s">
        <v>43</v>
      </c>
      <c r="F37" s="31">
        <f>F38</f>
        <v>10000</v>
      </c>
      <c r="G37" s="57">
        <f>G38</f>
        <v>7175</v>
      </c>
      <c r="H37" s="57">
        <f t="shared" si="1"/>
        <v>71.75</v>
      </c>
      <c r="I37" s="39" t="s">
        <v>37</v>
      </c>
    </row>
    <row r="38" spans="1:9" ht="11.25" customHeight="1">
      <c r="A38" s="23"/>
      <c r="B38" s="23"/>
      <c r="C38" s="23"/>
      <c r="D38" s="3"/>
      <c r="E38" s="4"/>
      <c r="F38" s="32">
        <v>10000</v>
      </c>
      <c r="G38" s="53">
        <v>7175</v>
      </c>
      <c r="H38" s="53">
        <f t="shared" si="1"/>
        <v>71.75</v>
      </c>
      <c r="I38" s="28"/>
    </row>
    <row r="39" spans="1:9" ht="14.25" customHeight="1">
      <c r="A39" s="18"/>
      <c r="B39" s="18" t="s">
        <v>44</v>
      </c>
      <c r="C39" s="18" t="s">
        <v>45</v>
      </c>
      <c r="D39" s="19"/>
      <c r="E39" s="20"/>
      <c r="F39" s="22"/>
      <c r="G39" s="21"/>
      <c r="H39" s="21"/>
      <c r="I39" s="22"/>
    </row>
    <row r="40" spans="1:9" ht="14.25" customHeight="1">
      <c r="A40" s="6"/>
      <c r="B40" s="6"/>
      <c r="C40" s="6"/>
      <c r="D40" s="3"/>
      <c r="E40" s="4"/>
      <c r="F40" s="3"/>
      <c r="G40" s="53"/>
      <c r="H40" s="53"/>
      <c r="I40" s="3"/>
    </row>
    <row r="41" spans="1:9" ht="14.25" customHeight="1">
      <c r="A41" s="18"/>
      <c r="B41" s="18" t="s">
        <v>46</v>
      </c>
      <c r="C41" s="18" t="s">
        <v>47</v>
      </c>
      <c r="D41" s="19"/>
      <c r="E41" s="20"/>
      <c r="F41" s="22"/>
      <c r="G41" s="21"/>
      <c r="H41" s="21"/>
      <c r="I41" s="22"/>
    </row>
    <row r="42" spans="1:9" ht="14.25" customHeight="1">
      <c r="A42" s="13" t="s">
        <v>48</v>
      </c>
      <c r="B42" s="13" t="s">
        <v>49</v>
      </c>
      <c r="C42" s="13"/>
      <c r="D42" s="14"/>
      <c r="E42" s="33"/>
      <c r="F42" s="34">
        <f>F43+F78</f>
        <v>2329000</v>
      </c>
      <c r="G42" s="55">
        <f>G43+G78</f>
        <v>2305464.32</v>
      </c>
      <c r="H42" s="55">
        <f t="shared" si="1"/>
        <v>98.98945126663804</v>
      </c>
      <c r="I42" s="17"/>
    </row>
    <row r="43" spans="1:9" ht="14.25" customHeight="1">
      <c r="A43" s="18"/>
      <c r="B43" s="18" t="s">
        <v>50</v>
      </c>
      <c r="C43" s="18" t="s">
        <v>51</v>
      </c>
      <c r="D43" s="19"/>
      <c r="E43" s="20"/>
      <c r="F43" s="40">
        <f>F44+F46+F51</f>
        <v>1569000</v>
      </c>
      <c r="G43" s="59">
        <f>G44+G46+G51</f>
        <v>1464112.67</v>
      </c>
      <c r="H43" s="59">
        <f t="shared" si="1"/>
        <v>93.31502039515614</v>
      </c>
      <c r="I43" s="22"/>
    </row>
    <row r="44" spans="1:9" ht="24" customHeight="1">
      <c r="A44" s="23"/>
      <c r="B44" s="24" t="s">
        <v>13</v>
      </c>
      <c r="C44" s="24" t="s">
        <v>14</v>
      </c>
      <c r="D44" s="25" t="s">
        <v>15</v>
      </c>
      <c r="E44" s="26" t="s">
        <v>52</v>
      </c>
      <c r="F44" s="27">
        <f>F45</f>
        <v>0</v>
      </c>
      <c r="G44" s="56">
        <f>G45</f>
        <v>0</v>
      </c>
      <c r="H44" s="56"/>
      <c r="I44" s="41"/>
    </row>
    <row r="45" spans="1:9" ht="7.5" customHeight="1">
      <c r="A45" s="23"/>
      <c r="B45" s="23"/>
      <c r="C45" s="23"/>
      <c r="D45" s="29"/>
      <c r="E45" s="30"/>
      <c r="F45" s="31"/>
      <c r="G45" s="57"/>
      <c r="H45" s="57"/>
      <c r="I45" s="28"/>
    </row>
    <row r="46" spans="1:9" ht="21.75" customHeight="1">
      <c r="A46" s="23"/>
      <c r="B46" s="24" t="s">
        <v>13</v>
      </c>
      <c r="C46" s="24" t="s">
        <v>14</v>
      </c>
      <c r="D46" s="25" t="s">
        <v>15</v>
      </c>
      <c r="E46" s="26" t="s">
        <v>53</v>
      </c>
      <c r="F46" s="27">
        <f>F47+F49</f>
        <v>50000</v>
      </c>
      <c r="G46" s="56">
        <f>G47+G49</f>
        <v>43299.68</v>
      </c>
      <c r="H46" s="56">
        <f t="shared" si="1"/>
        <v>86.59936</v>
      </c>
      <c r="I46" s="41"/>
    </row>
    <row r="47" spans="1:9" ht="21.75" customHeight="1">
      <c r="A47" s="23"/>
      <c r="B47" s="23"/>
      <c r="C47" s="23"/>
      <c r="D47" s="29" t="s">
        <v>17</v>
      </c>
      <c r="E47" s="30" t="s">
        <v>54</v>
      </c>
      <c r="F47" s="31">
        <f>F48</f>
        <v>50000</v>
      </c>
      <c r="G47" s="57">
        <f>G48</f>
        <v>43299.68</v>
      </c>
      <c r="H47" s="57">
        <f t="shared" si="1"/>
        <v>86.59936</v>
      </c>
      <c r="I47" s="39" t="s">
        <v>55</v>
      </c>
    </row>
    <row r="48" spans="1:9" ht="12" customHeight="1">
      <c r="A48" s="23"/>
      <c r="B48" s="23"/>
      <c r="C48" s="23"/>
      <c r="D48" s="3"/>
      <c r="E48" s="4"/>
      <c r="F48" s="32">
        <v>50000</v>
      </c>
      <c r="G48" s="53">
        <v>43299.68</v>
      </c>
      <c r="H48" s="53">
        <f t="shared" si="1"/>
        <v>86.59936</v>
      </c>
      <c r="I48" s="28"/>
    </row>
    <row r="49" spans="1:9" ht="21.75" customHeight="1">
      <c r="A49" s="23"/>
      <c r="B49" s="23"/>
      <c r="C49" s="23"/>
      <c r="D49" s="29" t="s">
        <v>17</v>
      </c>
      <c r="E49" s="30" t="s">
        <v>56</v>
      </c>
      <c r="F49" s="31">
        <f>F50</f>
        <v>0</v>
      </c>
      <c r="G49" s="57">
        <f>G50</f>
        <v>0</v>
      </c>
      <c r="H49" s="57"/>
      <c r="I49" s="39" t="s">
        <v>57</v>
      </c>
    </row>
    <row r="50" spans="1:9" ht="14.25" customHeight="1">
      <c r="A50" s="23"/>
      <c r="B50" s="23"/>
      <c r="C50" s="23"/>
      <c r="D50" s="3"/>
      <c r="E50" s="4"/>
      <c r="F50" s="32">
        <v>0</v>
      </c>
      <c r="G50" s="53">
        <v>0</v>
      </c>
      <c r="H50" s="53"/>
      <c r="I50" s="28"/>
    </row>
    <row r="51" spans="1:9" ht="30.75" customHeight="1">
      <c r="A51" s="23"/>
      <c r="B51" s="24" t="s">
        <v>13</v>
      </c>
      <c r="C51" s="24" t="s">
        <v>14</v>
      </c>
      <c r="D51" s="25" t="s">
        <v>15</v>
      </c>
      <c r="E51" s="26" t="s">
        <v>58</v>
      </c>
      <c r="F51" s="27">
        <f>F52+F54+F56+F58+F60+F62+F64+F66+F68+F70+F72+F74+F76</f>
        <v>1519000</v>
      </c>
      <c r="G51" s="56">
        <f>G52+G54+G56+G58+G60+G62+G64+G66+G68+G70+G72+G74+G76</f>
        <v>1420812.99</v>
      </c>
      <c r="H51" s="56">
        <f t="shared" si="1"/>
        <v>93.53607570770244</v>
      </c>
      <c r="I51" s="41"/>
    </row>
    <row r="52" spans="1:9" ht="21.75" customHeight="1">
      <c r="A52" s="23"/>
      <c r="B52" s="23"/>
      <c r="C52" s="23"/>
      <c r="D52" s="29" t="s">
        <v>17</v>
      </c>
      <c r="E52" s="30" t="s">
        <v>59</v>
      </c>
      <c r="F52" s="31">
        <f>F53</f>
        <v>371000</v>
      </c>
      <c r="G52" s="57">
        <f>G53</f>
        <v>364346.25</v>
      </c>
      <c r="H52" s="57">
        <f t="shared" si="1"/>
        <v>98.20653638814017</v>
      </c>
      <c r="I52" s="39" t="s">
        <v>60</v>
      </c>
    </row>
    <row r="53" spans="1:9" ht="12" customHeight="1">
      <c r="A53" s="23"/>
      <c r="B53" s="23"/>
      <c r="C53" s="23"/>
      <c r="D53" s="3"/>
      <c r="E53" s="4"/>
      <c r="F53" s="32">
        <v>371000</v>
      </c>
      <c r="G53" s="53">
        <v>364346.25</v>
      </c>
      <c r="H53" s="53">
        <f t="shared" si="1"/>
        <v>98.20653638814017</v>
      </c>
      <c r="I53" s="28"/>
    </row>
    <row r="54" spans="1:9" ht="21.75" customHeight="1">
      <c r="A54" s="23"/>
      <c r="B54" s="23"/>
      <c r="C54" s="23"/>
      <c r="D54" s="29" t="s">
        <v>17</v>
      </c>
      <c r="E54" s="30" t="s">
        <v>61</v>
      </c>
      <c r="F54" s="31">
        <f>F55</f>
        <v>135000</v>
      </c>
      <c r="G54" s="57">
        <f>G55</f>
        <v>125852.5</v>
      </c>
      <c r="H54" s="57">
        <f t="shared" si="1"/>
        <v>93.22407407407407</v>
      </c>
      <c r="I54" s="39" t="s">
        <v>62</v>
      </c>
    </row>
    <row r="55" spans="1:9" ht="11.25" customHeight="1">
      <c r="A55" s="23"/>
      <c r="B55" s="23"/>
      <c r="C55" s="23"/>
      <c r="D55" s="3"/>
      <c r="E55" s="4"/>
      <c r="F55" s="32">
        <v>135000</v>
      </c>
      <c r="G55" s="53">
        <v>125852.5</v>
      </c>
      <c r="H55" s="53">
        <f t="shared" si="1"/>
        <v>93.22407407407407</v>
      </c>
      <c r="I55" s="28"/>
    </row>
    <row r="56" spans="1:9" ht="21.75" customHeight="1">
      <c r="A56" s="23"/>
      <c r="B56" s="23"/>
      <c r="C56" s="23"/>
      <c r="D56" s="29" t="s">
        <v>17</v>
      </c>
      <c r="E56" s="30" t="s">
        <v>63</v>
      </c>
      <c r="F56" s="31">
        <f>F57</f>
        <v>420000</v>
      </c>
      <c r="G56" s="57">
        <f>G57</f>
        <v>411629.54</v>
      </c>
      <c r="H56" s="57">
        <f t="shared" si="1"/>
        <v>98.00703333333333</v>
      </c>
      <c r="I56" s="39" t="s">
        <v>64</v>
      </c>
    </row>
    <row r="57" spans="1:9" ht="15" customHeight="1">
      <c r="A57" s="23"/>
      <c r="B57" s="23"/>
      <c r="C57" s="23"/>
      <c r="D57" s="3"/>
      <c r="E57" s="4"/>
      <c r="F57" s="32">
        <v>420000</v>
      </c>
      <c r="G57" s="53">
        <v>411629.54</v>
      </c>
      <c r="H57" s="53">
        <f t="shared" si="1"/>
        <v>98.00703333333333</v>
      </c>
      <c r="I57" s="28"/>
    </row>
    <row r="58" spans="1:9" ht="21.75" customHeight="1">
      <c r="A58" s="23"/>
      <c r="B58" s="23"/>
      <c r="C58" s="23"/>
      <c r="D58" s="29" t="s">
        <v>17</v>
      </c>
      <c r="E58" s="30" t="s">
        <v>65</v>
      </c>
      <c r="F58" s="31">
        <f>F59</f>
        <v>10000</v>
      </c>
      <c r="G58" s="57">
        <f>G59</f>
        <v>0</v>
      </c>
      <c r="H58" s="57">
        <f t="shared" si="1"/>
        <v>0</v>
      </c>
      <c r="I58" s="28" t="s">
        <v>66</v>
      </c>
    </row>
    <row r="59" spans="1:9" ht="13.5" customHeight="1">
      <c r="A59" s="23"/>
      <c r="B59" s="23"/>
      <c r="C59" s="23"/>
      <c r="D59" s="3"/>
      <c r="E59" s="4"/>
      <c r="F59" s="32">
        <v>10000</v>
      </c>
      <c r="G59" s="53">
        <v>0</v>
      </c>
      <c r="H59" s="53">
        <f t="shared" si="1"/>
        <v>0</v>
      </c>
      <c r="I59" s="28"/>
    </row>
    <row r="60" spans="1:9" ht="21.75" customHeight="1">
      <c r="A60" s="23"/>
      <c r="B60" s="23"/>
      <c r="C60" s="23"/>
      <c r="D60" s="29" t="s">
        <v>17</v>
      </c>
      <c r="E60" s="30" t="s">
        <v>67</v>
      </c>
      <c r="F60" s="31">
        <f>F61</f>
        <v>130000</v>
      </c>
      <c r="G60" s="57">
        <f>G61</f>
        <v>103737.5</v>
      </c>
      <c r="H60" s="57">
        <f t="shared" si="1"/>
        <v>79.79807692307692</v>
      </c>
      <c r="I60" s="39" t="s">
        <v>68</v>
      </c>
    </row>
    <row r="61" spans="1:9" ht="14.25" customHeight="1">
      <c r="A61" s="23"/>
      <c r="B61" s="23"/>
      <c r="C61" s="23"/>
      <c r="D61" s="3"/>
      <c r="E61" s="4"/>
      <c r="F61" s="32">
        <v>130000</v>
      </c>
      <c r="G61" s="53">
        <v>103737.5</v>
      </c>
      <c r="H61" s="53">
        <f t="shared" si="1"/>
        <v>79.79807692307692</v>
      </c>
      <c r="I61" s="28"/>
    </row>
    <row r="62" spans="1:9" ht="21.75" customHeight="1">
      <c r="A62" s="23"/>
      <c r="B62" s="23"/>
      <c r="C62" s="23"/>
      <c r="D62" s="29" t="s">
        <v>17</v>
      </c>
      <c r="E62" s="30" t="s">
        <v>69</v>
      </c>
      <c r="F62" s="31">
        <f>F63</f>
        <v>300000</v>
      </c>
      <c r="G62" s="57">
        <f>G63</f>
        <v>271217.5</v>
      </c>
      <c r="H62" s="57">
        <f t="shared" si="1"/>
        <v>90.40583333333333</v>
      </c>
      <c r="I62" s="39" t="s">
        <v>70</v>
      </c>
    </row>
    <row r="63" spans="1:9" ht="21.75" customHeight="1">
      <c r="A63" s="23"/>
      <c r="B63" s="23"/>
      <c r="C63" s="23"/>
      <c r="D63" s="3"/>
      <c r="E63" s="4"/>
      <c r="F63" s="32">
        <v>300000</v>
      </c>
      <c r="G63" s="53">
        <v>271217.5</v>
      </c>
      <c r="H63" s="53">
        <f t="shared" si="1"/>
        <v>90.40583333333333</v>
      </c>
      <c r="I63" s="28"/>
    </row>
    <row r="64" spans="1:9" ht="25.5" customHeight="1">
      <c r="A64" s="23"/>
      <c r="B64" s="23"/>
      <c r="C64" s="23"/>
      <c r="D64" s="29" t="s">
        <v>17</v>
      </c>
      <c r="E64" s="30" t="s">
        <v>71</v>
      </c>
      <c r="F64" s="31">
        <f>F65</f>
        <v>0</v>
      </c>
      <c r="G64" s="57">
        <f>G65</f>
        <v>0</v>
      </c>
      <c r="H64" s="57"/>
      <c r="I64" s="39" t="s">
        <v>72</v>
      </c>
    </row>
    <row r="65" spans="1:9" ht="11.25" customHeight="1">
      <c r="A65" s="23"/>
      <c r="B65" s="23"/>
      <c r="C65" s="23"/>
      <c r="D65" s="3"/>
      <c r="E65" s="4"/>
      <c r="F65" s="32">
        <v>0</v>
      </c>
      <c r="G65" s="53">
        <v>0</v>
      </c>
      <c r="H65" s="53"/>
      <c r="I65" s="28"/>
    </row>
    <row r="66" spans="1:9" ht="21.75" customHeight="1">
      <c r="A66" s="23"/>
      <c r="B66" s="23"/>
      <c r="C66" s="23"/>
      <c r="D66" s="29" t="s">
        <v>17</v>
      </c>
      <c r="E66" s="30" t="s">
        <v>73</v>
      </c>
      <c r="F66" s="31">
        <f>F67</f>
        <v>0</v>
      </c>
      <c r="G66" s="57">
        <f>G67</f>
        <v>0</v>
      </c>
      <c r="H66" s="57"/>
      <c r="I66" s="39" t="s">
        <v>74</v>
      </c>
    </row>
    <row r="67" spans="1:9" ht="12.75" customHeight="1">
      <c r="A67" s="23"/>
      <c r="B67" s="23"/>
      <c r="C67" s="23"/>
      <c r="D67" s="3"/>
      <c r="E67" s="4"/>
      <c r="F67" s="32">
        <v>0</v>
      </c>
      <c r="G67" s="53">
        <v>0</v>
      </c>
      <c r="H67" s="53"/>
      <c r="I67" s="28"/>
    </row>
    <row r="68" spans="1:9" ht="21.75" customHeight="1">
      <c r="A68" s="23"/>
      <c r="B68" s="23"/>
      <c r="C68" s="23"/>
      <c r="D68" s="29" t="s">
        <v>17</v>
      </c>
      <c r="E68" s="30" t="s">
        <v>75</v>
      </c>
      <c r="F68" s="31">
        <f>F69</f>
        <v>40000</v>
      </c>
      <c r="G68" s="57">
        <f>G69</f>
        <v>38231.25</v>
      </c>
      <c r="H68" s="57">
        <f t="shared" si="1"/>
        <v>95.578125</v>
      </c>
      <c r="I68" s="39" t="s">
        <v>76</v>
      </c>
    </row>
    <row r="69" spans="1:9" ht="12.75" customHeight="1">
      <c r="A69" s="23"/>
      <c r="B69" s="23"/>
      <c r="C69" s="23"/>
      <c r="D69" s="3"/>
      <c r="E69" s="4"/>
      <c r="F69" s="32">
        <v>40000</v>
      </c>
      <c r="G69" s="53">
        <v>38231.25</v>
      </c>
      <c r="H69" s="53">
        <f t="shared" si="1"/>
        <v>95.578125</v>
      </c>
      <c r="I69" s="28"/>
    </row>
    <row r="70" spans="1:9" ht="21.75" customHeight="1">
      <c r="A70" s="23"/>
      <c r="B70" s="23"/>
      <c r="C70" s="23"/>
      <c r="D70" s="29" t="s">
        <v>17</v>
      </c>
      <c r="E70" s="30" t="s">
        <v>77</v>
      </c>
      <c r="F70" s="31">
        <f>F71</f>
        <v>40000</v>
      </c>
      <c r="G70" s="57">
        <f>G71</f>
        <v>37312.5</v>
      </c>
      <c r="H70" s="57">
        <f t="shared" si="1"/>
        <v>93.28125</v>
      </c>
      <c r="I70" s="28" t="s">
        <v>78</v>
      </c>
    </row>
    <row r="71" spans="1:9" ht="13.5" customHeight="1">
      <c r="A71" s="23"/>
      <c r="B71" s="23"/>
      <c r="C71" s="23"/>
      <c r="D71" s="3"/>
      <c r="E71" s="4"/>
      <c r="F71" s="32">
        <v>40000</v>
      </c>
      <c r="G71" s="53">
        <v>37312.5</v>
      </c>
      <c r="H71" s="53">
        <f aca="true" t="shared" si="3" ref="H71:H83">G71/F71*100</f>
        <v>93.28125</v>
      </c>
      <c r="I71" s="28"/>
    </row>
    <row r="72" spans="1:9" ht="21.75" customHeight="1">
      <c r="A72" s="23"/>
      <c r="B72" s="23"/>
      <c r="C72" s="23"/>
      <c r="D72" s="29" t="s">
        <v>17</v>
      </c>
      <c r="E72" s="30" t="s">
        <v>79</v>
      </c>
      <c r="F72" s="31">
        <f>F73</f>
        <v>0</v>
      </c>
      <c r="G72" s="57">
        <f>G73</f>
        <v>0</v>
      </c>
      <c r="H72" s="57"/>
      <c r="I72" s="39" t="s">
        <v>80</v>
      </c>
    </row>
    <row r="73" spans="1:9" ht="11.25" customHeight="1">
      <c r="A73" s="23"/>
      <c r="B73" s="23"/>
      <c r="C73" s="23"/>
      <c r="D73" s="3"/>
      <c r="E73" s="4"/>
      <c r="F73" s="32">
        <v>0</v>
      </c>
      <c r="G73" s="53">
        <v>0</v>
      </c>
      <c r="H73" s="53"/>
      <c r="I73" s="28"/>
    </row>
    <row r="74" spans="1:9" ht="21.75" customHeight="1">
      <c r="A74" s="23"/>
      <c r="B74" s="23"/>
      <c r="C74" s="23"/>
      <c r="D74" s="29" t="s">
        <v>17</v>
      </c>
      <c r="E74" s="30" t="s">
        <v>81</v>
      </c>
      <c r="F74" s="31">
        <f>F75</f>
        <v>10000</v>
      </c>
      <c r="G74" s="57">
        <f>G75</f>
        <v>6320</v>
      </c>
      <c r="H74" s="57">
        <f t="shared" si="3"/>
        <v>63.2</v>
      </c>
      <c r="I74" s="39" t="s">
        <v>82</v>
      </c>
    </row>
    <row r="75" spans="1:9" ht="10.5" customHeight="1">
      <c r="A75" s="23"/>
      <c r="B75" s="23"/>
      <c r="C75" s="23"/>
      <c r="D75" s="3"/>
      <c r="E75" s="4"/>
      <c r="F75" s="32">
        <v>10000</v>
      </c>
      <c r="G75" s="53">
        <v>6320</v>
      </c>
      <c r="H75" s="53">
        <f t="shared" si="3"/>
        <v>63.2</v>
      </c>
      <c r="I75" s="28"/>
    </row>
    <row r="76" spans="1:9" ht="21.75" customHeight="1">
      <c r="A76" s="23"/>
      <c r="B76" s="23"/>
      <c r="C76" s="23"/>
      <c r="D76" s="29" t="s">
        <v>17</v>
      </c>
      <c r="E76" s="30" t="s">
        <v>83</v>
      </c>
      <c r="F76" s="31">
        <f>F77</f>
        <v>63000</v>
      </c>
      <c r="G76" s="57">
        <f>G77</f>
        <v>62165.95</v>
      </c>
      <c r="H76" s="57">
        <f t="shared" si="3"/>
        <v>98.67611111111111</v>
      </c>
      <c r="I76" s="39" t="s">
        <v>100</v>
      </c>
    </row>
    <row r="77" spans="1:9" ht="12" customHeight="1">
      <c r="A77" s="23"/>
      <c r="B77" s="23"/>
      <c r="C77" s="23"/>
      <c r="D77" s="3"/>
      <c r="E77" s="4"/>
      <c r="F77" s="32">
        <v>63000</v>
      </c>
      <c r="G77" s="53">
        <v>62165.95</v>
      </c>
      <c r="H77" s="53">
        <f t="shared" si="3"/>
        <v>98.67611111111111</v>
      </c>
      <c r="I77" s="28"/>
    </row>
    <row r="78" spans="1:9" ht="21.75" customHeight="1">
      <c r="A78" s="18"/>
      <c r="B78" s="18" t="s">
        <v>84</v>
      </c>
      <c r="C78" s="18" t="s">
        <v>85</v>
      </c>
      <c r="D78" s="19"/>
      <c r="E78" s="20"/>
      <c r="F78" s="40">
        <f>F79</f>
        <v>760000</v>
      </c>
      <c r="G78" s="59">
        <f>G79</f>
        <v>841351.65</v>
      </c>
      <c r="H78" s="59">
        <f t="shared" si="3"/>
        <v>110.7041644736842</v>
      </c>
      <c r="I78" s="22"/>
    </row>
    <row r="79" spans="1:9" ht="21.75" customHeight="1">
      <c r="A79" s="42"/>
      <c r="B79" s="43" t="s">
        <v>13</v>
      </c>
      <c r="C79" s="43" t="s">
        <v>14</v>
      </c>
      <c r="D79" s="25" t="s">
        <v>15</v>
      </c>
      <c r="E79" s="26" t="s">
        <v>86</v>
      </c>
      <c r="F79" s="27">
        <f>F80+F82</f>
        <v>760000</v>
      </c>
      <c r="G79" s="56">
        <f>G80+G82</f>
        <v>841351.65</v>
      </c>
      <c r="H79" s="56">
        <f t="shared" si="3"/>
        <v>110.7041644736842</v>
      </c>
      <c r="I79" s="41"/>
    </row>
    <row r="80" spans="1:9" ht="21.75" customHeight="1">
      <c r="A80" s="23"/>
      <c r="B80" s="23"/>
      <c r="C80" s="23"/>
      <c r="D80" s="29" t="s">
        <v>17</v>
      </c>
      <c r="E80" s="30" t="s">
        <v>87</v>
      </c>
      <c r="F80" s="31">
        <f>F81</f>
        <v>620000</v>
      </c>
      <c r="G80" s="57">
        <f>G81</f>
        <v>601801.65</v>
      </c>
      <c r="H80" s="57">
        <f t="shared" si="3"/>
        <v>97.06478225806453</v>
      </c>
      <c r="I80" s="39" t="s">
        <v>88</v>
      </c>
    </row>
    <row r="81" spans="1:9" ht="12" customHeight="1">
      <c r="A81" s="23"/>
      <c r="B81" s="23"/>
      <c r="C81" s="23"/>
      <c r="D81" s="3"/>
      <c r="E81" s="4"/>
      <c r="F81" s="32">
        <v>620000</v>
      </c>
      <c r="G81" s="53">
        <v>601801.65</v>
      </c>
      <c r="H81" s="53">
        <f t="shared" si="3"/>
        <v>97.06478225806453</v>
      </c>
      <c r="I81" s="28"/>
    </row>
    <row r="82" spans="1:9" ht="21.75" customHeight="1">
      <c r="A82" s="23"/>
      <c r="B82" s="23"/>
      <c r="C82" s="23"/>
      <c r="D82" s="29" t="s">
        <v>17</v>
      </c>
      <c r="E82" s="30" t="s">
        <v>89</v>
      </c>
      <c r="F82" s="31">
        <f>F83</f>
        <v>140000</v>
      </c>
      <c r="G82" s="57">
        <f>G83</f>
        <v>239550</v>
      </c>
      <c r="H82" s="57">
        <f t="shared" si="3"/>
        <v>171.10714285714286</v>
      </c>
      <c r="I82" s="39" t="s">
        <v>90</v>
      </c>
    </row>
    <row r="83" spans="1:9" ht="15.75" customHeight="1">
      <c r="A83" s="23"/>
      <c r="B83" s="23"/>
      <c r="C83" s="23"/>
      <c r="D83" s="3"/>
      <c r="E83" s="4"/>
      <c r="F83" s="32">
        <v>140000</v>
      </c>
      <c r="G83" s="53">
        <v>239550</v>
      </c>
      <c r="H83" s="53">
        <f t="shared" si="3"/>
        <v>171.10714285714286</v>
      </c>
      <c r="I83" s="28"/>
    </row>
    <row r="84" spans="1:9" ht="14.25" customHeight="1">
      <c r="A84" s="44" t="s">
        <v>91</v>
      </c>
      <c r="B84" s="44" t="s">
        <v>92</v>
      </c>
      <c r="C84" s="44"/>
      <c r="D84" s="17"/>
      <c r="E84" s="15"/>
      <c r="F84" s="17"/>
      <c r="G84" s="60"/>
      <c r="H84" s="60"/>
      <c r="I84" s="17"/>
    </row>
    <row r="85" spans="1:9" ht="14.25" customHeight="1">
      <c r="A85" s="45"/>
      <c r="B85" s="45" t="s">
        <v>93</v>
      </c>
      <c r="C85" s="45" t="s">
        <v>94</v>
      </c>
      <c r="D85" s="22"/>
      <c r="E85" s="46"/>
      <c r="F85" s="22"/>
      <c r="G85" s="21"/>
      <c r="H85" s="21"/>
      <c r="I85" s="22"/>
    </row>
    <row r="86" spans="1:9" ht="6" customHeight="1">
      <c r="A86" s="8"/>
      <c r="B86" s="8"/>
      <c r="C86" s="8"/>
      <c r="D86" s="3"/>
      <c r="E86" s="4"/>
      <c r="F86" s="3"/>
      <c r="G86" s="53"/>
      <c r="H86" s="52"/>
      <c r="I86" s="3"/>
    </row>
    <row r="87" ht="14.25" customHeight="1"/>
    <row r="88" ht="14.25" customHeight="1"/>
    <row r="89" ht="14.25" customHeight="1"/>
    <row r="90" ht="14.25" customHeight="1"/>
    <row r="91" ht="12.7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165" spans="1:9" ht="14.25">
      <c r="A165" s="70" t="s">
        <v>95</v>
      </c>
      <c r="B165" s="70"/>
      <c r="C165" s="70"/>
      <c r="D165" s="70"/>
      <c r="E165" s="70"/>
      <c r="F165" s="70"/>
      <c r="G165" s="70"/>
      <c r="H165" s="70"/>
      <c r="I165" s="70"/>
    </row>
    <row r="166" spans="1:9" ht="14.25">
      <c r="A166" s="47"/>
      <c r="B166" s="66" t="s">
        <v>101</v>
      </c>
      <c r="I166" s="3"/>
    </row>
    <row r="167" spans="1:9" ht="14.25">
      <c r="A167" s="47"/>
      <c r="B167" s="66"/>
      <c r="I167" s="3"/>
    </row>
    <row r="168" spans="1:9" ht="14.25">
      <c r="A168" s="47"/>
      <c r="B168" s="47"/>
      <c r="C168" s="47"/>
      <c r="D168" s="50"/>
      <c r="E168" s="51"/>
      <c r="F168" s="50"/>
      <c r="G168" s="62"/>
      <c r="H168" s="64"/>
      <c r="I168" s="65"/>
    </row>
    <row r="169" spans="1:9" ht="14.25">
      <c r="A169" s="47"/>
      <c r="B169" s="47"/>
      <c r="C169" s="47"/>
      <c r="D169" s="50"/>
      <c r="E169" s="51"/>
      <c r="F169" s="50"/>
      <c r="G169"/>
      <c r="H169" s="67" t="s">
        <v>96</v>
      </c>
      <c r="I169"/>
    </row>
    <row r="170" spans="1:9" ht="14.25">
      <c r="A170" s="47"/>
      <c r="B170" s="47"/>
      <c r="C170" s="47"/>
      <c r="D170" s="50"/>
      <c r="E170" s="51"/>
      <c r="F170" s="50"/>
      <c r="G170"/>
      <c r="H170" s="67" t="s">
        <v>97</v>
      </c>
      <c r="I170"/>
    </row>
    <row r="171" spans="1:9" ht="14.25">
      <c r="A171" s="47"/>
      <c r="B171" s="47"/>
      <c r="C171" s="47"/>
      <c r="D171" s="50"/>
      <c r="E171" s="51"/>
      <c r="F171" s="50"/>
      <c r="G171" s="62"/>
      <c r="H171" s="64"/>
      <c r="I171" s="3"/>
    </row>
    <row r="172" spans="1:9" ht="14.25">
      <c r="A172" s="47"/>
      <c r="B172" s="47"/>
      <c r="C172" s="47"/>
      <c r="D172" s="50"/>
      <c r="E172" s="51"/>
      <c r="F172" s="50"/>
      <c r="G172" s="62"/>
      <c r="H172" s="64"/>
      <c r="I172" s="3"/>
    </row>
  </sheetData>
  <sheetProtection/>
  <mergeCells count="3">
    <mergeCell ref="A1:I1"/>
    <mergeCell ref="D4:I4"/>
    <mergeCell ref="A165:I165"/>
  </mergeCells>
  <printOptions/>
  <pageMargins left="0.7086614173228347" right="0.5118110236220472" top="0.15748031496062992" bottom="0.4724409448818898" header="0.31496062992125984" footer="0.31496062992125984"/>
  <pageSetup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cp:lastPrinted>2016-07-11T10:50:50Z</cp:lastPrinted>
  <dcterms:created xsi:type="dcterms:W3CDTF">2016-03-31T06:29:53Z</dcterms:created>
  <dcterms:modified xsi:type="dcterms:W3CDTF">2016-07-11T11:00:31Z</dcterms:modified>
  <cp:category/>
  <cp:version/>
  <cp:contentType/>
  <cp:contentStatus/>
</cp:coreProperties>
</file>