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9068" windowHeight="7776" activeTab="0"/>
  </bookViews>
  <sheets>
    <sheet name="II -2017" sheetId="1" r:id="rId1"/>
    <sheet name="List1" sheetId="2" r:id="rId2"/>
  </sheets>
  <definedNames>
    <definedName name="_xlnm.Print_Titles" localSheetId="0">'II -2017'!$5:$5</definedName>
  </definedNames>
  <calcPr fullCalcOnLoad="1"/>
</workbook>
</file>

<file path=xl/sharedStrings.xml><?xml version="1.0" encoding="utf-8"?>
<sst xmlns="http://schemas.openxmlformats.org/spreadsheetml/2006/main" count="559" uniqueCount="349">
  <si>
    <t>Pokazatelj rezultata</t>
  </si>
  <si>
    <t>Polazna vrijednost 2015.</t>
  </si>
  <si>
    <t>Ciljane vrijednosti 2017.</t>
  </si>
  <si>
    <t>Ciljane vrijednosti 2018.</t>
  </si>
  <si>
    <t>NAZIV PROGRAMA/Projekta/Aktivnosti</t>
  </si>
  <si>
    <t>Program  1004</t>
  </si>
  <si>
    <t>JAČANJE GOSPODARSTVA</t>
  </si>
  <si>
    <t>Aktivnost  A100001</t>
  </si>
  <si>
    <t>Redovna djelatnost Turističke zajednice</t>
  </si>
  <si>
    <t>Tekući projekt  T100001</t>
  </si>
  <si>
    <t>broj odobreni subvencija</t>
  </si>
  <si>
    <t>Subvencioniranje kamata za odobrene kredite malim i srednjim poduzetnicima</t>
  </si>
  <si>
    <t>Tekući projekt  T100002</t>
  </si>
  <si>
    <t>Subvencije trgovačkim društvima, obrtnicima za rekonstrukciju, dogradnju</t>
  </si>
  <si>
    <t>Tekući projekt  T100003</t>
  </si>
  <si>
    <t>broj grla stoke na području grada</t>
  </si>
  <si>
    <t>Subvencioniranje uzgoja stoke</t>
  </si>
  <si>
    <t>Tekući projekt  T100005</t>
  </si>
  <si>
    <t>briga o životinjama-očuvanje  autotonih vrsta/broj udruga</t>
  </si>
  <si>
    <t xml:space="preserve">Donacija udrugama </t>
  </si>
  <si>
    <t>Kapitalni projekt  K100001</t>
  </si>
  <si>
    <t>Postotak područja grada pokrivenog prostorno-planskom dokumentacijom</t>
  </si>
  <si>
    <t>Prostorno planiranje</t>
  </si>
  <si>
    <t>Program  1010</t>
  </si>
  <si>
    <t>PREDŠKOLSKI ODGOJ</t>
  </si>
  <si>
    <t>broj polaznika po odgajatelju</t>
  </si>
  <si>
    <t>Program  1011</t>
  </si>
  <si>
    <t>OSNOVNO I SREDNJOŠKOLSKO OBRAZOVANJE</t>
  </si>
  <si>
    <t>Pomoći Osnovnoj školi Oroslavje</t>
  </si>
  <si>
    <t>Aktivnost  A100002</t>
  </si>
  <si>
    <t>Pomoći Srednjoj školi Oroslavje</t>
  </si>
  <si>
    <t>Aktivnost  A100003</t>
  </si>
  <si>
    <t xml:space="preserve">broj korisnika    </t>
  </si>
  <si>
    <t>Stipendije učenika</t>
  </si>
  <si>
    <t>broj korisnika</t>
  </si>
  <si>
    <t>Sufinaciranje troškova asistentice</t>
  </si>
  <si>
    <t>Program  1012</t>
  </si>
  <si>
    <t>JAVNE POTREBE IZNAD STANDARDA U ŠKOLSTVU</t>
  </si>
  <si>
    <t>broj korisnika/pokriće troškova u postotku</t>
  </si>
  <si>
    <t>Sufinanciranje javnog prijevoza učenika i studenata</t>
  </si>
  <si>
    <t>Sufinaniranje prehrane učenika Osnovne škole</t>
  </si>
  <si>
    <t>Program  1017</t>
  </si>
  <si>
    <t>VISOKOŠKOLSKO OBRAZOVANJE</t>
  </si>
  <si>
    <t>Stipendije studentima</t>
  </si>
  <si>
    <t>Program  1001</t>
  </si>
  <si>
    <t>REDOVNA DJELATNOST DJEČJEG VRTIĆA</t>
  </si>
  <si>
    <t>11/1</t>
  </si>
  <si>
    <t>10/1</t>
  </si>
  <si>
    <t>9/1</t>
  </si>
  <si>
    <t>8/1</t>
  </si>
  <si>
    <t>Odgojno i  administrativno tehničko osoblje</t>
  </si>
  <si>
    <t>Kapitalni projekt  K100002</t>
  </si>
  <si>
    <t xml:space="preserve">Povećanje broja djece </t>
  </si>
  <si>
    <t>20</t>
  </si>
  <si>
    <t>40</t>
  </si>
  <si>
    <t>60</t>
  </si>
  <si>
    <t>DONOŠENJE AKATA I MJERA IZ DJELOKRUGA PRED.I IZVR. TIJELA</t>
  </si>
  <si>
    <t>učestalost promjena lokalnih  propisa vezanih uz gospodarsku djelatnost</t>
  </si>
  <si>
    <t>1 u 2g.</t>
  </si>
  <si>
    <t>1 u 5 g.</t>
  </si>
  <si>
    <t>Predstavnička i izvršna tijela</t>
  </si>
  <si>
    <t>Program  1002</t>
  </si>
  <si>
    <t>broj aktivnih sudionika u procesu donošenja gradskih akata</t>
  </si>
  <si>
    <t>PRIPREMA I DONOŠENJE AKATA IZ DJELOKRUGA TIJELA</t>
  </si>
  <si>
    <t>broj predmeta u rješevanju/vrijeme</t>
  </si>
  <si>
    <t>500/40 dana</t>
  </si>
  <si>
    <t>510/35 dana</t>
  </si>
  <si>
    <t>600/30 dana</t>
  </si>
  <si>
    <t>Administrativno, tehničko i stručno osoblje</t>
  </si>
  <si>
    <t>kvadratura gradskih površina za uređenje</t>
  </si>
  <si>
    <t>10 ha</t>
  </si>
  <si>
    <t>11 ha</t>
  </si>
  <si>
    <t>Rad Vlastitog pogona</t>
  </si>
  <si>
    <t>starost kombija</t>
  </si>
  <si>
    <t>Održavanje kombi vozila</t>
  </si>
  <si>
    <t>Javni radovi -HZ za zapošljavanje</t>
  </si>
  <si>
    <t>Stručno osposobljavanje - rad bez zasnivanja radnog odnosa</t>
  </si>
  <si>
    <t>Postotak uvođenje novih programa (automatizam)</t>
  </si>
  <si>
    <t>Kapitalni projekt  K100003</t>
  </si>
  <si>
    <t>smanjenje glavnice kredita</t>
  </si>
  <si>
    <t>Nabava gospodarskog vozila (kombi vozila)</t>
  </si>
  <si>
    <t>UPRAVLJANJE IMOVINOM</t>
  </si>
  <si>
    <t>kategorija energetske učinkovitosti</t>
  </si>
  <si>
    <t>Održavanje DD Gornje Oroslavje</t>
  </si>
  <si>
    <t>Održavnje DD Andraševec</t>
  </si>
  <si>
    <t>Održavnje DD Mokrice</t>
  </si>
  <si>
    <t>Aktivnost  A100004</t>
  </si>
  <si>
    <t>Održavanje DD Slatina</t>
  </si>
  <si>
    <t>Aktivnost  A100005</t>
  </si>
  <si>
    <t xml:space="preserve">Održavnje ostalih zgrada </t>
  </si>
  <si>
    <t>Aktivnost  A100006</t>
  </si>
  <si>
    <t>Troškovi javne rasvjete</t>
  </si>
  <si>
    <t>Broj manifestacija, priredbi održanih u prostoru</t>
  </si>
  <si>
    <t>Nabava opreme za DD i ostale zgrade</t>
  </si>
  <si>
    <t>Izgradnja i dodatna ulaganja - DD Gornje Oroslavje</t>
  </si>
  <si>
    <t>Izgradnja i dodatna ulaganja DD Andraševec</t>
  </si>
  <si>
    <t>Kapitalni projekt  K100004</t>
  </si>
  <si>
    <t>Izgradnja i dodatna ulaganja - DD Mokrice</t>
  </si>
  <si>
    <t>Kapitalni projekt  K100005</t>
  </si>
  <si>
    <t>Izgradnja i dodatna ulaganja - DD Slatina</t>
  </si>
  <si>
    <t>Kapitalni projekt  K100006</t>
  </si>
  <si>
    <t>Izgradnja i dodatna ulaganja na ostalim zgradama</t>
  </si>
  <si>
    <t>Kapitalni projekt  K100007</t>
  </si>
  <si>
    <t>Program  1008</t>
  </si>
  <si>
    <t>ORGANIZACIJA REKREACIJE I ŠPORTSKIH AKTIVNOSTI</t>
  </si>
  <si>
    <t>broj aktivnih članova klubova</t>
  </si>
  <si>
    <t>Osnovna djelatnost športskih udruga</t>
  </si>
  <si>
    <t>Program  1003</t>
  </si>
  <si>
    <t>ORGANIZIRANJE I PROVOĐENJE ZAŠTITE I SPAŠAVANJA</t>
  </si>
  <si>
    <t>Visina šteta uzrokovana požarom/broj intervencija</t>
  </si>
  <si>
    <t>Osnovna djelatnost službi za zaštitu od požara</t>
  </si>
  <si>
    <t>Površina grada ugrožena poplavom</t>
  </si>
  <si>
    <t>broj intervencija službi</t>
  </si>
  <si>
    <t>Djelovanje kroz udruge</t>
  </si>
  <si>
    <t>Program  1005</t>
  </si>
  <si>
    <t>ZAŠTITA OKOLIŠA</t>
  </si>
  <si>
    <t>broj prostornih metara odveženog otpada</t>
  </si>
  <si>
    <t>Odvoz krupnog i glomaznog otpada</t>
  </si>
  <si>
    <t>broj oboljelih domačih životinja</t>
  </si>
  <si>
    <t>Preventivna deratizacija javnih površina i st.zgrada</t>
  </si>
  <si>
    <t>broj cijepljenih kućnih ljubimaca</t>
  </si>
  <si>
    <t>Higijeničarska služba</t>
  </si>
  <si>
    <t>broj divljih deponija</t>
  </si>
  <si>
    <t>Sanacija nelegalnih odlagališta smeća</t>
  </si>
  <si>
    <t>Broj novih korisnika</t>
  </si>
  <si>
    <t>Broj korisnika</t>
  </si>
  <si>
    <t>Uređenje reciklažnog dvorišta</t>
  </si>
  <si>
    <t>Program  1006</t>
  </si>
  <si>
    <t>ODRŽAVANJE KOMUNALNE INFRASTRUKTURE</t>
  </si>
  <si>
    <t>broj zaprimljenih prijava oštečenja/broj intervencija</t>
  </si>
  <si>
    <t>Održavanje cesta i drugih javnih površina</t>
  </si>
  <si>
    <t>kvadratura  uređenih zelenih površina i groblja</t>
  </si>
  <si>
    <t>Održavnje i uređivanje zelenih površina</t>
  </si>
  <si>
    <t>Održavanje uređaja i objekata odvodnje</t>
  </si>
  <si>
    <t>kvadratura  uređenih zelenih površina oko domova</t>
  </si>
  <si>
    <t>Održavanje okoliša društvenih domova</t>
  </si>
  <si>
    <t>Održavanje dječjih igrališta</t>
  </si>
  <si>
    <t>broj rasvjetnih mjesta /vijek trajanja</t>
  </si>
  <si>
    <t>Održavanje javne rasvjete</t>
  </si>
  <si>
    <t>Sanacija šteta od elementarne nepogode</t>
  </si>
  <si>
    <t>Program  1007</t>
  </si>
  <si>
    <t>IZGRADNJA OBJEKATA I UREĐAJA KOMUNALNE INFRASTRUKTURE</t>
  </si>
  <si>
    <t>površina novo izgrađenih cesta, nogostupa</t>
  </si>
  <si>
    <t>Izgradnja cesta, nogostupa, parkirališta</t>
  </si>
  <si>
    <t>Asfaltiranje cesta - dodatna ulaganja</t>
  </si>
  <si>
    <t>dužni metri kanalske mreže</t>
  </si>
  <si>
    <t>Izgradnja objekata i uređaja odvodnje</t>
  </si>
  <si>
    <t>Uređenje dječjih igrališta</t>
  </si>
  <si>
    <t>Uređenje groblja</t>
  </si>
  <si>
    <t>Postotak uređenosti komunalne infrastrukture</t>
  </si>
  <si>
    <t>Izgradnja radne zone - komunalna infrastruktura</t>
  </si>
  <si>
    <t>površina uređenosti, broj korisnika</t>
  </si>
  <si>
    <t>Izgradnja komunalne infrastrukture novih stambenih zgrada</t>
  </si>
  <si>
    <t>Kapitalni projekt  K100008</t>
  </si>
  <si>
    <t>pokrivenost grada vodoopskrbom, broj priključaka</t>
  </si>
  <si>
    <t>Izgradnja objekata i uređaja  vodoopskrbe</t>
  </si>
  <si>
    <t>Kapitalni projekt  K100009</t>
  </si>
  <si>
    <t>broj novih rasvjetnih mjesta, pokrivenost naseljenih dijelova grada JR</t>
  </si>
  <si>
    <t>Izgradnja javne rasvjete</t>
  </si>
  <si>
    <t>Kapitalni projekt  K100010</t>
  </si>
  <si>
    <t>broj rasvjetnih mjesta</t>
  </si>
  <si>
    <t>Rekonstrukcija javne rasvjete</t>
  </si>
  <si>
    <t>Kapitalni projekt  K100011</t>
  </si>
  <si>
    <t>Pokrivenost grada autob.stajalištima</t>
  </si>
  <si>
    <t>Postava autobusnih stajališta</t>
  </si>
  <si>
    <t>Kapitalni projekt  K100012</t>
  </si>
  <si>
    <t>Predviđeni vijek trajanja  strojeva</t>
  </si>
  <si>
    <t>Nabava opreme za održavanje parkova i drugih zelenih površina</t>
  </si>
  <si>
    <t>smanjenje glavnice</t>
  </si>
  <si>
    <t>Otplata kredita za traktor</t>
  </si>
  <si>
    <t>Program  1009</t>
  </si>
  <si>
    <t>JAVNE POTREBE U KULTURI</t>
  </si>
  <si>
    <t>broj manifestacija/posjećenost ljudi</t>
  </si>
  <si>
    <t>Manifestacije u kulturi</t>
  </si>
  <si>
    <t>broj nastupa tokom godine</t>
  </si>
  <si>
    <t>Djelatnost udruga u kulturi</t>
  </si>
  <si>
    <t>broj dana korišenja godišnje</t>
  </si>
  <si>
    <t>Održavanje kino dvorane</t>
  </si>
  <si>
    <t>postotak gradske populacije koja pripada toj vjeri</t>
  </si>
  <si>
    <t>Osnovna djelatnost vjerske zajednice</t>
  </si>
  <si>
    <t>broj korisnika programa</t>
  </si>
  <si>
    <t>Lokalni program mladih</t>
  </si>
  <si>
    <t>Broj dana korištenja u godini</t>
  </si>
  <si>
    <t>Uređenje Doma kulture</t>
  </si>
  <si>
    <t>Uređenje parkova - povijesni spomenici</t>
  </si>
  <si>
    <t>REDOVNA DJELATNOST GRADSKE KNJIŽNICE</t>
  </si>
  <si>
    <t>broj naslova u knjižnici</t>
  </si>
  <si>
    <t>Administrativno, stručno osoblje</t>
  </si>
  <si>
    <t>REDOVNA DJELATNOST OTVORENOG UČILIŠTA</t>
  </si>
  <si>
    <t>broj manifestacija</t>
  </si>
  <si>
    <t>Program  1013</t>
  </si>
  <si>
    <t>POTICANJE MJERE DEMOGRAFSKE OBNOVE</t>
  </si>
  <si>
    <t>povećanje broja novorođenih</t>
  </si>
  <si>
    <t>Potpore za novorođeno dijete</t>
  </si>
  <si>
    <t>Program  1014</t>
  </si>
  <si>
    <t>JAVNE POTREBE DJECE S POTEŠKOĆAMA U RAZVOJU</t>
  </si>
  <si>
    <t>Rješavanje govorno-jezičnih poteškoća djece</t>
  </si>
  <si>
    <t>Program  1015</t>
  </si>
  <si>
    <t>SOCIJALNA SKRB</t>
  </si>
  <si>
    <t>Pokrivanje troškova stanovanja</t>
  </si>
  <si>
    <t>Pomoći obiteljima u novcu</t>
  </si>
  <si>
    <t>Pomoć u naravi - socijalni paketi</t>
  </si>
  <si>
    <t>Ostale naknade (ljetovanje djece, školske knjige i dr)</t>
  </si>
  <si>
    <t>Pružanje socijalne zaštite žrtvama od elem.nepogoda</t>
  </si>
  <si>
    <t>Program  1016</t>
  </si>
  <si>
    <t>HUMANITARNA SKRB KROZ UDRUGE GRAĐANA</t>
  </si>
  <si>
    <t>broj korisnika/broj pruženih usluga korisnicima</t>
  </si>
  <si>
    <t>Humanitarna djelatnost Crvenog križa</t>
  </si>
  <si>
    <t>broj organiziranih skupova kroz godinu</t>
  </si>
  <si>
    <t>broj organiziranih skupova kroz godinu, broj izleta</t>
  </si>
  <si>
    <t>Humanitarna djelatnost ostalih udruga</t>
  </si>
  <si>
    <t>Sufinanciranje smještaja djece u dječjim jaslicama (ostalih vrtića)</t>
  </si>
  <si>
    <t>broj djece smještenih u vrtiće ostalih vrtića</t>
  </si>
  <si>
    <t>Redovna djelatnost Djećjeg vrtića iz izvora DV</t>
  </si>
  <si>
    <t>Čišćenje snijega i posipavanje cesta, nogostupa zbog poleedice</t>
  </si>
  <si>
    <t>Strojno orezivanje raslinja uz prometnice i siječa suhih stabala</t>
  </si>
  <si>
    <t>kilometri dionica nerazvrstanih cesta</t>
  </si>
  <si>
    <t>Program povećanja energetske učinkovitosti</t>
  </si>
  <si>
    <t>Izgradnja besplatne internetske mreže</t>
  </si>
  <si>
    <t>Redovna djelatnost iz izvora knjižnice</t>
  </si>
  <si>
    <t>Redovna djelatnost iz izvora učilišta</t>
  </si>
  <si>
    <t>GRAD OROSLAVJE</t>
  </si>
  <si>
    <t>Plan 2017.</t>
  </si>
  <si>
    <t>Ciljane vrijednosti 2019.</t>
  </si>
  <si>
    <t>Program produženog boravka u OŠ</t>
  </si>
  <si>
    <t xml:space="preserve">Izbori </t>
  </si>
  <si>
    <t>Aktivnost  A100007</t>
  </si>
  <si>
    <t>Aktivnost  A100008</t>
  </si>
  <si>
    <t>Gradska vijećnica - novi prostor</t>
  </si>
  <si>
    <t>Redovni rad mrtvačnice i groblja</t>
  </si>
  <si>
    <t>Otkup dvorca</t>
  </si>
  <si>
    <t>Sportske nagrade</t>
  </si>
  <si>
    <t>broj sportskih ostvarenja</t>
  </si>
  <si>
    <t>Kapitalni projekt  K100015</t>
  </si>
  <si>
    <t>Kapitalni projekt  K100016</t>
  </si>
  <si>
    <t>Uređenje gradske tržnice</t>
  </si>
  <si>
    <t>160/500</t>
  </si>
  <si>
    <t>155/480</t>
  </si>
  <si>
    <t>Organizacija s sustav zaštite i spašavanja</t>
  </si>
  <si>
    <t>Osnovna funkcija stranaka-broj</t>
  </si>
  <si>
    <t>188/25</t>
  </si>
  <si>
    <t>190/25</t>
  </si>
  <si>
    <t>190/26</t>
  </si>
  <si>
    <t>190/27</t>
  </si>
  <si>
    <t>kategorija energetske učinkovitosti/broj prostora</t>
  </si>
  <si>
    <t>B/1</t>
  </si>
  <si>
    <t>B/2</t>
  </si>
  <si>
    <t>B/3</t>
  </si>
  <si>
    <t>B/4</t>
  </si>
  <si>
    <t>B/7</t>
  </si>
  <si>
    <t>broj ukopa kroz godinu</t>
  </si>
  <si>
    <t>povećanje imovine grada po povoljnim uvjetima</t>
  </si>
  <si>
    <t>broj udruga</t>
  </si>
  <si>
    <t xml:space="preserve">broj članova udruga </t>
  </si>
  <si>
    <t>korištenje prostora doma-zakup</t>
  </si>
  <si>
    <t>postotak iskoristivosti prostora</t>
  </si>
  <si>
    <t>Stanko Čičko</t>
  </si>
  <si>
    <t>Nabava poslovnog prostora</t>
  </si>
  <si>
    <t>adekvatni prostor za rad JUO</t>
  </si>
  <si>
    <t>Aktivnost  A100009</t>
  </si>
  <si>
    <t>Nabava  poslovnog prostora</t>
  </si>
  <si>
    <t>adekvatni prostori za rad</t>
  </si>
  <si>
    <t>poboljšanje uvjeta rada</t>
  </si>
  <si>
    <t>PREDSJEDNIK</t>
  </si>
  <si>
    <t>Gradskog vijeća Oroslavje</t>
  </si>
  <si>
    <t>Indeks</t>
  </si>
  <si>
    <t>II IZMJENA PRORAČUNA  2017.</t>
  </si>
  <si>
    <t>CILJ 1.  GOSPODARSKI RAZVOJ TEMELJEN NA VISOKO RAZVIJENOM I KONKURENTNOM PODUZETNIŠTVU</t>
  </si>
  <si>
    <t>broj novih poduzetničkih projekata, broj novozaposlenih</t>
  </si>
  <si>
    <t>3/10</t>
  </si>
  <si>
    <t>4/25</t>
  </si>
  <si>
    <t>5/30</t>
  </si>
  <si>
    <t>CILJ 2.  PROSTOR UGODNOG ŽIVLJENJA ZA CJELOKUPNO STANOVNIŠTVO</t>
  </si>
  <si>
    <t>Program  Projekt Aktivnost/ RAZDJEL-GLAVA</t>
  </si>
  <si>
    <t>broj nastupa u toku godine</t>
  </si>
  <si>
    <t xml:space="preserve">III     PLAN RAZVOJNIH PROGRAMA  </t>
  </si>
  <si>
    <t>PRIKAZ  PROGRAMA KROZ STRATEŠKE ODREDNICE IZ STRATEGIJE RAZVOJA GRADA OROSLAVJA</t>
  </si>
  <si>
    <t>Izgradnja i dodatna ulaganja -Mrtvačnica</t>
  </si>
  <si>
    <t>Djelovanje DVD-ova na području grada</t>
  </si>
  <si>
    <t>Sufinanciranje projekta - Policija u zajednici</t>
  </si>
  <si>
    <t>Vranycanyjevo jezero kao mjesto zdravog i aktivnog življenja</t>
  </si>
  <si>
    <t>Promicanje vrijednosti Domovinskog rata</t>
  </si>
  <si>
    <t>Hiumanitarna pomoć umirovljenicima</t>
  </si>
  <si>
    <t>IZGRADNJA DJEČJEG VRTIĆA</t>
  </si>
  <si>
    <t>Izgradnja Dječjeg vrtića</t>
  </si>
  <si>
    <t>RAZVOJ CIVILNOG DRUŠTVA -političke stranke te jačanje partnerstva i suradnje</t>
  </si>
  <si>
    <t>Rad lokalne akcijske grupe</t>
  </si>
  <si>
    <t>Sufinanciranje smještaja djece u privatnim vrtićima</t>
  </si>
  <si>
    <t>broj turističkih dolazaka</t>
  </si>
  <si>
    <t>povećanja broja korisnika</t>
  </si>
  <si>
    <t>260 m3</t>
  </si>
  <si>
    <t>300m3</t>
  </si>
  <si>
    <t>390m3</t>
  </si>
  <si>
    <t>450m3</t>
  </si>
  <si>
    <t>brzina intervencija</t>
  </si>
  <si>
    <t>48 sati</t>
  </si>
  <si>
    <t>30 sati</t>
  </si>
  <si>
    <t>24 sata</t>
  </si>
  <si>
    <t>20 sati</t>
  </si>
  <si>
    <t xml:space="preserve">postotak djece </t>
  </si>
  <si>
    <t>5/5000</t>
  </si>
  <si>
    <t>10/10000</t>
  </si>
  <si>
    <t>10/12000</t>
  </si>
  <si>
    <t>11/15000</t>
  </si>
  <si>
    <t>10</t>
  </si>
  <si>
    <t>15</t>
  </si>
  <si>
    <t>25</t>
  </si>
  <si>
    <t>30</t>
  </si>
  <si>
    <t>85</t>
  </si>
  <si>
    <t>300</t>
  </si>
  <si>
    <t>350</t>
  </si>
  <si>
    <t>400</t>
  </si>
  <si>
    <t>500</t>
  </si>
  <si>
    <t>50</t>
  </si>
  <si>
    <t>55</t>
  </si>
  <si>
    <t>% uređenost parka ,veličina parka</t>
  </si>
  <si>
    <t>65</t>
  </si>
  <si>
    <t>nabava opreme za potrebe škole/broj učenika</t>
  </si>
  <si>
    <t>100/5</t>
  </si>
  <si>
    <t>100/6</t>
  </si>
  <si>
    <t>100/7</t>
  </si>
  <si>
    <t>100/10</t>
  </si>
  <si>
    <t>2 km</t>
  </si>
  <si>
    <t>20knm</t>
  </si>
  <si>
    <t>dužni metri novog asfalta</t>
  </si>
  <si>
    <t>2km</t>
  </si>
  <si>
    <t>5km</t>
  </si>
  <si>
    <t>20km</t>
  </si>
  <si>
    <t>1 km</t>
  </si>
  <si>
    <t>broj djece korisnika</t>
  </si>
  <si>
    <t>postotak  uređenosti</t>
  </si>
  <si>
    <r>
      <rPr>
        <b/>
        <sz val="8"/>
        <rFont val="Calibri"/>
        <family val="2"/>
      </rPr>
      <t>Prioritet 1.1.</t>
    </r>
    <r>
      <rPr>
        <sz val="7"/>
        <rFont val="Calibri"/>
        <family val="2"/>
      </rPr>
      <t xml:space="preserve"> Suvremeni razvoj turizma baziran na prirodnim i kulturnim vrijednostima</t>
    </r>
  </si>
  <si>
    <r>
      <rPr>
        <b/>
        <sz val="8"/>
        <color indexed="8"/>
        <rFont val="Calibri"/>
        <family val="2"/>
      </rPr>
      <t>Prioritet 1.2.</t>
    </r>
    <r>
      <rPr>
        <sz val="7"/>
        <color indexed="8"/>
        <rFont val="Calibri"/>
        <family val="2"/>
      </rPr>
      <t xml:space="preserve"> Profitabilno razvijeno poduzetništvo i obrtništvo</t>
    </r>
  </si>
  <si>
    <r>
      <rPr>
        <b/>
        <sz val="8"/>
        <color indexed="8"/>
        <rFont val="Calibri"/>
        <family val="2"/>
      </rPr>
      <t>Prioritet 1.3</t>
    </r>
    <r>
      <rPr>
        <sz val="7"/>
        <color indexed="8"/>
        <rFont val="Calibri"/>
        <family val="2"/>
      </rPr>
      <t xml:space="preserve"> Ekološki i ekonomski održiva poljoprivredna proizvodnja i uravnotežen ruralni razvoj</t>
    </r>
  </si>
  <si>
    <t>CILJ 3.  MODERNI RAZVOJ I UNAPREĐENJE PROMETNE I KOMUNALNE INFRASTRUKTURE</t>
  </si>
  <si>
    <t>NAZIV PRIORITETA</t>
  </si>
  <si>
    <t>UKUPNO:</t>
  </si>
  <si>
    <t>RAZDJEL 002            GLAVA  00201</t>
  </si>
  <si>
    <t>RAZDJEL 003            GLAVA  00301</t>
  </si>
  <si>
    <t>RAZDJEL 001           GLAVA  00101</t>
  </si>
  <si>
    <r>
      <rPr>
        <b/>
        <sz val="8"/>
        <color indexed="8"/>
        <rFont val="Calibri"/>
        <family val="2"/>
      </rPr>
      <t>Prioritet 2.3</t>
    </r>
    <r>
      <rPr>
        <sz val="8"/>
        <color indexed="8"/>
        <rFont val="Calibri"/>
        <family val="2"/>
      </rPr>
      <t>. Obrazovne kompentencije stanovništva u skladu s tržištem rada</t>
    </r>
  </si>
  <si>
    <r>
      <rPr>
        <b/>
        <sz val="8"/>
        <color indexed="8"/>
        <rFont val="Calibri"/>
        <family val="2"/>
      </rPr>
      <t>Prioritet 2.2.</t>
    </r>
    <r>
      <rPr>
        <sz val="8"/>
        <color indexed="8"/>
        <rFont val="Calibri"/>
        <family val="2"/>
      </rPr>
      <t xml:space="preserve"> Promocija i zaštita kulturne baštine</t>
    </r>
  </si>
  <si>
    <r>
      <rPr>
        <b/>
        <sz val="8"/>
        <color indexed="8"/>
        <rFont val="Calibri"/>
        <family val="2"/>
      </rPr>
      <t>Prioritet 2.1.</t>
    </r>
    <r>
      <rPr>
        <sz val="8"/>
        <color indexed="8"/>
        <rFont val="Calibri"/>
        <family val="2"/>
      </rPr>
      <t xml:space="preserve"> Očuvanje vrijednosti prirodnih dobara i zaštita okoliša</t>
    </r>
  </si>
  <si>
    <r>
      <rPr>
        <b/>
        <sz val="9"/>
        <color indexed="8"/>
        <rFont val="Calibri"/>
        <family val="2"/>
      </rPr>
      <t>Prioritet 2.4.</t>
    </r>
    <r>
      <rPr>
        <sz val="9"/>
        <color indexed="8"/>
        <rFont val="Calibri"/>
        <family val="2"/>
      </rPr>
      <t xml:space="preserve"> Socijalna kohezija, društvena solidarnost i odgovornost</t>
    </r>
  </si>
  <si>
    <r>
      <rPr>
        <b/>
        <sz val="9"/>
        <color indexed="8"/>
        <rFont val="Calibri"/>
        <family val="2"/>
      </rPr>
      <t>Prioritet 2.5.</t>
    </r>
    <r>
      <rPr>
        <sz val="9"/>
        <color indexed="8"/>
        <rFont val="Calibri"/>
        <family val="2"/>
      </rPr>
      <t xml:space="preserve"> Jačanje efikasnosti i učinkovitosti javne uprave</t>
    </r>
  </si>
  <si>
    <r>
      <rPr>
        <b/>
        <sz val="9"/>
        <color indexed="8"/>
        <rFont val="Calibri"/>
        <family val="2"/>
      </rPr>
      <t xml:space="preserve">Prioritet 3.1. </t>
    </r>
    <r>
      <rPr>
        <sz val="9"/>
        <color indexed="8"/>
        <rFont val="Calibri"/>
        <family val="2"/>
      </rPr>
      <t xml:space="preserve"> Moderna i adekvatno uređena komunalna infrastruktura Prioritet 3.2. Suvremen i siguran prometni sustav</t>
    </r>
  </si>
  <si>
    <t>Nabava dugotrajne imovine JUO</t>
  </si>
  <si>
    <t>PREDSJEDNIK GRADSKOG VIJEĆA</t>
  </si>
  <si>
    <t xml:space="preserve">Stanko Čičko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</si>
</sst>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#,##0.0\ [$%]"/>
    <numFmt numFmtId="166" formatCode="[$-41A]d\.\ mmmm\ yyyy\.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Arial Black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Calibri"/>
      <family val="2"/>
    </font>
    <font>
      <sz val="7"/>
      <color indexed="9"/>
      <name val="Calibri"/>
      <family val="2"/>
    </font>
    <font>
      <b/>
      <sz val="7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Albertus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b/>
      <sz val="7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Albertus"/>
      <family val="2"/>
    </font>
    <font>
      <sz val="12"/>
      <color theme="1"/>
      <name val="Calibri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>
        <color indexed="6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58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9" fillId="33" borderId="10" xfId="0" applyFont="1" applyFill="1" applyBorder="1" applyAlignment="1">
      <alignment horizontal="center" wrapText="1"/>
    </xf>
    <xf numFmtId="0" fontId="60" fillId="34" borderId="0" xfId="0" applyFont="1" applyFill="1" applyBorder="1" applyAlignment="1">
      <alignment wrapText="1"/>
    </xf>
    <xf numFmtId="0" fontId="60" fillId="4" borderId="11" xfId="0" applyFont="1" applyFill="1" applyBorder="1" applyAlignment="1" applyProtection="1">
      <alignment horizontal="left" vertical="center" wrapText="1" readingOrder="1"/>
      <protection locked="0"/>
    </xf>
    <xf numFmtId="0" fontId="60" fillId="0" borderId="12" xfId="0" applyFont="1" applyFill="1" applyBorder="1" applyAlignment="1" applyProtection="1">
      <alignment horizontal="left" vertical="center" wrapText="1" readingOrder="1"/>
      <protection locked="0"/>
    </xf>
    <xf numFmtId="0" fontId="60" fillId="0" borderId="10" xfId="0" applyFont="1" applyFill="1" applyBorder="1" applyAlignment="1" applyProtection="1">
      <alignment horizontal="left" vertical="center" wrapText="1" readingOrder="1"/>
      <protection locked="0"/>
    </xf>
    <xf numFmtId="0" fontId="60" fillId="0" borderId="13" xfId="0" applyFont="1" applyFill="1" applyBorder="1" applyAlignment="1" applyProtection="1">
      <alignment horizontal="left" vertical="center" wrapText="1" readingOrder="1"/>
      <protection locked="0"/>
    </xf>
    <xf numFmtId="0" fontId="60" fillId="0" borderId="0" xfId="0" applyFont="1" applyFill="1" applyBorder="1" applyAlignment="1">
      <alignment wrapText="1"/>
    </xf>
    <xf numFmtId="0" fontId="58" fillId="14" borderId="0" xfId="0" applyFont="1" applyFill="1" applyBorder="1" applyAlignment="1">
      <alignment wrapText="1"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59" fillId="0" borderId="0" xfId="0" applyFont="1" applyAlignment="1">
      <alignment/>
    </xf>
    <xf numFmtId="0" fontId="58" fillId="0" borderId="0" xfId="0" applyFont="1" applyFill="1" applyAlignment="1">
      <alignment/>
    </xf>
    <xf numFmtId="0" fontId="33" fillId="0" borderId="0" xfId="0" applyFont="1" applyBorder="1" applyAlignment="1">
      <alignment/>
    </xf>
    <xf numFmtId="0" fontId="61" fillId="0" borderId="0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Border="1" applyAlignment="1">
      <alignment wrapText="1"/>
    </xf>
    <xf numFmtId="0" fontId="63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4" xfId="0" applyFont="1" applyFill="1" applyBorder="1" applyAlignment="1" applyProtection="1">
      <alignment horizontal="left" vertical="center" wrapText="1" readingOrder="1"/>
      <protection locked="0"/>
    </xf>
    <xf numFmtId="0" fontId="60" fillId="0" borderId="11" xfId="0" applyFont="1" applyFill="1" applyBorder="1" applyAlignment="1" applyProtection="1">
      <alignment horizontal="left" vertical="center" wrapText="1" readingOrder="1"/>
      <protection locked="0"/>
    </xf>
    <xf numFmtId="0" fontId="58" fillId="0" borderId="15" xfId="0" applyFont="1" applyBorder="1" applyAlignment="1">
      <alignment wrapText="1"/>
    </xf>
    <xf numFmtId="0" fontId="60" fillId="10" borderId="14" xfId="0" applyFont="1" applyFill="1" applyBorder="1" applyAlignment="1" applyProtection="1">
      <alignment horizontal="left" vertical="center" readingOrder="1"/>
      <protection locked="0"/>
    </xf>
    <xf numFmtId="0" fontId="60" fillId="10" borderId="0" xfId="0" applyFont="1" applyFill="1" applyBorder="1" applyAlignment="1" applyProtection="1">
      <alignment horizontal="left" vertical="center" readingOrder="1"/>
      <protection locked="0"/>
    </xf>
    <xf numFmtId="43" fontId="62" fillId="0" borderId="0" xfId="62" applyFont="1" applyAlignment="1">
      <alignment/>
    </xf>
    <xf numFmtId="43" fontId="63" fillId="0" borderId="0" xfId="62" applyFont="1" applyBorder="1" applyAlignment="1">
      <alignment wrapText="1"/>
    </xf>
    <xf numFmtId="43" fontId="60" fillId="10" borderId="14" xfId="62" applyFont="1" applyFill="1" applyBorder="1" applyAlignment="1" applyProtection="1">
      <alignment horizontal="left" vertical="center" readingOrder="1"/>
      <protection locked="0"/>
    </xf>
    <xf numFmtId="43" fontId="61" fillId="0" borderId="0" xfId="62" applyFont="1" applyBorder="1" applyAlignment="1">
      <alignment wrapText="1"/>
    </xf>
    <xf numFmtId="43" fontId="58" fillId="0" borderId="0" xfId="62" applyFont="1" applyBorder="1" applyAlignment="1">
      <alignment/>
    </xf>
    <xf numFmtId="43" fontId="59" fillId="33" borderId="10" xfId="62" applyFont="1" applyFill="1" applyBorder="1" applyAlignment="1">
      <alignment horizontal="center" wrapText="1"/>
    </xf>
    <xf numFmtId="43" fontId="59" fillId="33" borderId="12" xfId="62" applyFont="1" applyFill="1" applyBorder="1" applyAlignment="1">
      <alignment horizontal="center" wrapText="1"/>
    </xf>
    <xf numFmtId="43" fontId="60" fillId="34" borderId="0" xfId="62" applyFont="1" applyFill="1" applyBorder="1" applyAlignment="1">
      <alignment wrapText="1"/>
    </xf>
    <xf numFmtId="43" fontId="58" fillId="0" borderId="0" xfId="62" applyFont="1" applyAlignment="1">
      <alignment/>
    </xf>
    <xf numFmtId="43" fontId="58" fillId="0" borderId="0" xfId="62" applyFont="1" applyBorder="1" applyAlignment="1">
      <alignment wrapText="1"/>
    </xf>
    <xf numFmtId="43" fontId="58" fillId="0" borderId="0" xfId="62" applyFont="1" applyFill="1" applyAlignment="1">
      <alignment/>
    </xf>
    <xf numFmtId="43" fontId="58" fillId="0" borderId="15" xfId="62" applyFont="1" applyBorder="1" applyAlignment="1">
      <alignment wrapText="1"/>
    </xf>
    <xf numFmtId="43" fontId="60" fillId="0" borderId="12" xfId="62" applyFont="1" applyFill="1" applyBorder="1" applyAlignment="1" applyProtection="1">
      <alignment horizontal="left" vertical="center" wrapText="1" readingOrder="1"/>
      <protection locked="0"/>
    </xf>
    <xf numFmtId="43" fontId="60" fillId="0" borderId="10" xfId="62" applyFont="1" applyFill="1" applyBorder="1" applyAlignment="1" applyProtection="1">
      <alignment horizontal="left" vertical="center" wrapText="1" readingOrder="1"/>
      <protection locked="0"/>
    </xf>
    <xf numFmtId="43" fontId="60" fillId="0" borderId="13" xfId="62" applyFont="1" applyFill="1" applyBorder="1" applyAlignment="1" applyProtection="1">
      <alignment horizontal="left" vertical="center" wrapText="1" readingOrder="1"/>
      <protection locked="0"/>
    </xf>
    <xf numFmtId="43" fontId="60" fillId="0" borderId="0" xfId="62" applyFont="1" applyFill="1" applyBorder="1" applyAlignment="1">
      <alignment wrapText="1"/>
    </xf>
    <xf numFmtId="43" fontId="60" fillId="0" borderId="14" xfId="62" applyFont="1" applyFill="1" applyBorder="1" applyAlignment="1" applyProtection="1">
      <alignment horizontal="left" vertical="center" wrapText="1" readingOrder="1"/>
      <protection locked="0"/>
    </xf>
    <xf numFmtId="43" fontId="60" fillId="0" borderId="0" xfId="62" applyFont="1" applyAlignment="1">
      <alignment/>
    </xf>
    <xf numFmtId="43" fontId="58" fillId="14" borderId="0" xfId="62" applyFont="1" applyFill="1" applyBorder="1" applyAlignment="1">
      <alignment wrapText="1"/>
    </xf>
    <xf numFmtId="43" fontId="60" fillId="4" borderId="11" xfId="62" applyFont="1" applyFill="1" applyBorder="1" applyAlignment="1" applyProtection="1">
      <alignment horizontal="left" vertical="center" wrapText="1" readingOrder="1"/>
      <protection locked="0"/>
    </xf>
    <xf numFmtId="43" fontId="60" fillId="0" borderId="11" xfId="62" applyFont="1" applyFill="1" applyBorder="1" applyAlignment="1" applyProtection="1">
      <alignment horizontal="left" vertical="center" wrapText="1" readingOrder="1"/>
      <protection locked="0"/>
    </xf>
    <xf numFmtId="43" fontId="58" fillId="0" borderId="0" xfId="62" applyFont="1" applyAlignment="1">
      <alignment wrapText="1"/>
    </xf>
    <xf numFmtId="43" fontId="60" fillId="10" borderId="0" xfId="62" applyFont="1" applyFill="1" applyBorder="1" applyAlignment="1" applyProtection="1">
      <alignment horizontal="left" vertical="center" readingOrder="1"/>
      <protection locked="0"/>
    </xf>
    <xf numFmtId="0" fontId="58" fillId="0" borderId="15" xfId="0" applyFont="1" applyFill="1" applyBorder="1" applyAlignment="1" applyProtection="1">
      <alignment horizontal="left" vertical="center" wrapText="1" readingOrder="1"/>
      <protection locked="0"/>
    </xf>
    <xf numFmtId="43" fontId="58" fillId="0" borderId="15" xfId="62" applyFont="1" applyFill="1" applyBorder="1" applyAlignment="1" applyProtection="1">
      <alignment horizontal="left" vertical="center" wrapText="1" readingOrder="1"/>
      <protection locked="0"/>
    </xf>
    <xf numFmtId="0" fontId="4" fillId="0" borderId="15" xfId="0" applyFont="1" applyFill="1" applyBorder="1" applyAlignment="1">
      <alignment wrapText="1"/>
    </xf>
    <xf numFmtId="43" fontId="4" fillId="0" borderId="15" xfId="62" applyFont="1" applyFill="1" applyBorder="1" applyAlignment="1">
      <alignment wrapText="1"/>
    </xf>
    <xf numFmtId="9" fontId="58" fillId="0" borderId="15" xfId="0" applyNumberFormat="1" applyFont="1" applyBorder="1" applyAlignment="1">
      <alignment wrapText="1"/>
    </xf>
    <xf numFmtId="0" fontId="58" fillId="0" borderId="16" xfId="0" applyFont="1" applyFill="1" applyBorder="1" applyAlignment="1" applyProtection="1">
      <alignment horizontal="left" vertical="center" wrapText="1" readingOrder="1"/>
      <protection locked="0"/>
    </xf>
    <xf numFmtId="43" fontId="58" fillId="0" borderId="16" xfId="62" applyFont="1" applyFill="1" applyBorder="1" applyAlignment="1" applyProtection="1">
      <alignment horizontal="left" vertical="center" wrapText="1" readingOrder="1"/>
      <protection locked="0"/>
    </xf>
    <xf numFmtId="0" fontId="58" fillId="0" borderId="17" xfId="0" applyFont="1" applyFill="1" applyBorder="1" applyAlignment="1" applyProtection="1">
      <alignment horizontal="left" vertical="center" wrapText="1" readingOrder="1"/>
      <protection locked="0"/>
    </xf>
    <xf numFmtId="43" fontId="58" fillId="0" borderId="17" xfId="62" applyFont="1" applyFill="1" applyBorder="1" applyAlignment="1" applyProtection="1">
      <alignment horizontal="left" vertical="center" wrapText="1" readingOrder="1"/>
      <protection locked="0"/>
    </xf>
    <xf numFmtId="0" fontId="58" fillId="0" borderId="16" xfId="0" applyFont="1" applyBorder="1" applyAlignment="1">
      <alignment wrapText="1"/>
    </xf>
    <xf numFmtId="43" fontId="58" fillId="0" borderId="16" xfId="62" applyFont="1" applyBorder="1" applyAlignment="1">
      <alignment wrapText="1"/>
    </xf>
    <xf numFmtId="0" fontId="58" fillId="0" borderId="18" xfId="0" applyFont="1" applyFill="1" applyBorder="1" applyAlignment="1" applyProtection="1">
      <alignment horizontal="left" vertical="center" wrapText="1" readingOrder="1"/>
      <protection locked="0"/>
    </xf>
    <xf numFmtId="43" fontId="58" fillId="0" borderId="18" xfId="62" applyFont="1" applyFill="1" applyBorder="1" applyAlignment="1" applyProtection="1">
      <alignment horizontal="left" vertical="center" wrapText="1" readingOrder="1"/>
      <protection locked="0"/>
    </xf>
    <xf numFmtId="49" fontId="58" fillId="0" borderId="15" xfId="0" applyNumberFormat="1" applyFont="1" applyFill="1" applyBorder="1" applyAlignment="1" applyProtection="1">
      <alignment horizontal="left" vertical="center" wrapText="1" readingOrder="1"/>
      <protection locked="0"/>
    </xf>
    <xf numFmtId="0" fontId="10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64" fillId="34" borderId="0" xfId="0" applyFont="1" applyFill="1" applyBorder="1" applyAlignment="1">
      <alignment wrapText="1"/>
    </xf>
    <xf numFmtId="0" fontId="65" fillId="34" borderId="0" xfId="0" applyFont="1" applyFill="1" applyBorder="1" applyAlignment="1">
      <alignment wrapText="1"/>
    </xf>
    <xf numFmtId="43" fontId="65" fillId="34" borderId="0" xfId="62" applyFont="1" applyFill="1" applyBorder="1" applyAlignment="1">
      <alignment wrapText="1"/>
    </xf>
    <xf numFmtId="0" fontId="65" fillId="0" borderId="0" xfId="0" applyFont="1" applyAlignment="1">
      <alignment/>
    </xf>
    <xf numFmtId="0" fontId="4" fillId="5" borderId="19" xfId="0" applyFont="1" applyFill="1" applyBorder="1" applyAlignment="1">
      <alignment horizontal="center" vertical="top" textRotation="90" wrapText="1"/>
    </xf>
    <xf numFmtId="0" fontId="59" fillId="33" borderId="20" xfId="0" applyFont="1" applyFill="1" applyBorder="1" applyAlignment="1">
      <alignment horizontal="right" wrapText="1"/>
    </xf>
    <xf numFmtId="0" fontId="59" fillId="33" borderId="11" xfId="0" applyFont="1" applyFill="1" applyBorder="1" applyAlignment="1">
      <alignment horizontal="right" wrapText="1"/>
    </xf>
    <xf numFmtId="0" fontId="59" fillId="33" borderId="21" xfId="0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left" vertical="center" textRotation="90" wrapText="1"/>
    </xf>
    <xf numFmtId="0" fontId="66" fillId="0" borderId="23" xfId="0" applyFont="1" applyFill="1" applyBorder="1" applyAlignment="1">
      <alignment horizontal="left" vertical="center" textRotation="90" wrapText="1"/>
    </xf>
    <xf numFmtId="0" fontId="66" fillId="0" borderId="18" xfId="0" applyFont="1" applyFill="1" applyBorder="1" applyAlignment="1">
      <alignment horizontal="left" vertical="center" textRotation="90" wrapText="1"/>
    </xf>
    <xf numFmtId="0" fontId="67" fillId="0" borderId="22" xfId="0" applyFont="1" applyFill="1" applyBorder="1" applyAlignment="1">
      <alignment horizontal="center" vertical="center" textRotation="90" wrapText="1"/>
    </xf>
    <xf numFmtId="0" fontId="67" fillId="0" borderId="23" xfId="0" applyFont="1" applyFill="1" applyBorder="1" applyAlignment="1">
      <alignment horizontal="center" vertical="center" textRotation="90" wrapText="1"/>
    </xf>
    <xf numFmtId="0" fontId="67" fillId="0" borderId="18" xfId="0" applyFont="1" applyFill="1" applyBorder="1" applyAlignment="1">
      <alignment horizontal="center" vertical="center" textRotation="90" wrapText="1"/>
    </xf>
    <xf numFmtId="0" fontId="66" fillId="0" borderId="22" xfId="0" applyFont="1" applyFill="1" applyBorder="1" applyAlignment="1">
      <alignment horizontal="center" vertical="center" textRotation="90" wrapText="1"/>
    </xf>
    <xf numFmtId="0" fontId="66" fillId="0" borderId="23" xfId="0" applyFont="1" applyFill="1" applyBorder="1" applyAlignment="1">
      <alignment horizontal="center" vertical="center" textRotation="90" wrapText="1"/>
    </xf>
    <xf numFmtId="0" fontId="66" fillId="0" borderId="18" xfId="0" applyFont="1" applyFill="1" applyBorder="1" applyAlignment="1">
      <alignment horizontal="center" vertical="center" textRotation="90" wrapText="1"/>
    </xf>
    <xf numFmtId="0" fontId="58" fillId="0" borderId="24" xfId="0" applyFont="1" applyBorder="1" applyAlignment="1">
      <alignment horizontal="center" vertical="center" textRotation="90" wrapText="1"/>
    </xf>
    <xf numFmtId="0" fontId="58" fillId="0" borderId="25" xfId="0" applyFont="1" applyBorder="1" applyAlignment="1">
      <alignment horizontal="center" vertical="center" textRotation="90" wrapText="1"/>
    </xf>
    <xf numFmtId="0" fontId="58" fillId="0" borderId="26" xfId="0" applyFont="1" applyBorder="1" applyAlignment="1">
      <alignment horizontal="center" vertical="center" textRotation="90" wrapText="1"/>
    </xf>
    <xf numFmtId="0" fontId="58" fillId="0" borderId="23" xfId="0" applyFont="1" applyBorder="1" applyAlignment="1">
      <alignment horizontal="center" vertical="center" textRotation="90" wrapText="1"/>
    </xf>
    <xf numFmtId="0" fontId="58" fillId="0" borderId="18" xfId="0" applyFont="1" applyBorder="1" applyAlignment="1">
      <alignment horizontal="center" vertical="center" textRotation="90" wrapText="1"/>
    </xf>
    <xf numFmtId="0" fontId="68" fillId="0" borderId="0" xfId="0" applyFont="1" applyAlignment="1">
      <alignment horizont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  <cellStyle name="Zarez 2" xfId="64"/>
    <cellStyle name="Zarez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tabSelected="1" workbookViewId="0" topLeftCell="A115">
      <selection activeCell="H151" sqref="H151"/>
    </sheetView>
  </sheetViews>
  <sheetFormatPr defaultColWidth="9.140625" defaultRowHeight="19.5" customHeight="1"/>
  <cols>
    <col min="1" max="1" width="7.140625" style="12" customWidth="1"/>
    <col min="2" max="2" width="15.140625" style="12" customWidth="1"/>
    <col min="3" max="3" width="20.140625" style="12" customWidth="1"/>
    <col min="4" max="7" width="6.140625" style="12" customWidth="1"/>
    <col min="8" max="8" width="28.7109375" style="12" customWidth="1"/>
    <col min="9" max="10" width="13.00390625" style="36" customWidth="1"/>
    <col min="11" max="11" width="9.28125" style="36" customWidth="1"/>
    <col min="12" max="16384" width="9.140625" style="12" customWidth="1"/>
  </cols>
  <sheetData>
    <row r="1" spans="1:11" s="19" customFormat="1" ht="19.5" customHeight="1">
      <c r="A1" s="19" t="s">
        <v>221</v>
      </c>
      <c r="I1" s="28"/>
      <c r="J1" s="28"/>
      <c r="K1" s="28"/>
    </row>
    <row r="2" spans="1:11" s="21" customFormat="1" ht="19.5" customHeight="1">
      <c r="A2" s="2" t="s">
        <v>275</v>
      </c>
      <c r="B2" s="20"/>
      <c r="C2" s="20"/>
      <c r="D2" s="20"/>
      <c r="E2" s="20"/>
      <c r="F2" s="20"/>
      <c r="G2" s="20"/>
      <c r="H2" s="20"/>
      <c r="I2" s="29"/>
      <c r="J2" s="29"/>
      <c r="K2" s="29"/>
    </row>
    <row r="3" spans="1:11" s="18" customFormat="1" ht="19.5" customHeight="1">
      <c r="A3" s="16" t="s">
        <v>276</v>
      </c>
      <c r="B3" s="17"/>
      <c r="C3" s="17"/>
      <c r="D3" s="17"/>
      <c r="E3" s="17"/>
      <c r="F3" s="17"/>
      <c r="G3" s="17"/>
      <c r="H3" s="17"/>
      <c r="I3" s="31"/>
      <c r="J3" s="31"/>
      <c r="K3" s="31"/>
    </row>
    <row r="4" spans="2:11" ht="19.5" customHeight="1">
      <c r="B4" s="3"/>
      <c r="C4" s="3"/>
      <c r="D4" s="3"/>
      <c r="E4" s="3"/>
      <c r="F4" s="3"/>
      <c r="G4" s="3"/>
      <c r="H4" s="3"/>
      <c r="I4" s="32"/>
      <c r="J4" s="32"/>
      <c r="K4" s="32"/>
    </row>
    <row r="5" spans="1:11" s="14" customFormat="1" ht="35.25" customHeight="1">
      <c r="A5" s="4" t="s">
        <v>335</v>
      </c>
      <c r="B5" s="4" t="s">
        <v>273</v>
      </c>
      <c r="C5" s="4" t="s">
        <v>0</v>
      </c>
      <c r="D5" s="4" t="s">
        <v>1</v>
      </c>
      <c r="E5" s="4" t="s">
        <v>2</v>
      </c>
      <c r="F5" s="4" t="s">
        <v>3</v>
      </c>
      <c r="G5" s="4" t="s">
        <v>223</v>
      </c>
      <c r="H5" s="4" t="s">
        <v>4</v>
      </c>
      <c r="I5" s="33" t="s">
        <v>222</v>
      </c>
      <c r="J5" s="33" t="s">
        <v>266</v>
      </c>
      <c r="K5" s="33" t="s">
        <v>265</v>
      </c>
    </row>
    <row r="6" spans="1:11" s="14" customFormat="1" ht="19.5" customHeight="1">
      <c r="A6" s="72" t="s">
        <v>336</v>
      </c>
      <c r="B6" s="73"/>
      <c r="C6" s="73"/>
      <c r="D6" s="73"/>
      <c r="E6" s="73"/>
      <c r="F6" s="73"/>
      <c r="G6" s="73"/>
      <c r="H6" s="74"/>
      <c r="I6" s="34">
        <f>I8+I17+I27+I33+I41+I44+I47+I50+I56+I59+I61+I66+I69+I71+I73+I79+I84+I87+I90+I98+I119+I127+I64</f>
        <v>25169300</v>
      </c>
      <c r="J6" s="34">
        <f>J8+J17+J27+J33+J41+J44+J47+J50+J56+J59+J61+J66+J69+J71+J73+J79+J84+J87+J90+J98+J119+J127+J64</f>
        <v>15830800</v>
      </c>
      <c r="K6" s="34">
        <f>J6/I6*100</f>
        <v>62.8972597569261</v>
      </c>
    </row>
    <row r="7" spans="1:11" s="70" customFormat="1" ht="19.5" customHeight="1">
      <c r="A7" s="66" t="s">
        <v>267</v>
      </c>
      <c r="B7" s="67"/>
      <c r="C7" s="68"/>
      <c r="D7" s="68"/>
      <c r="E7" s="68"/>
      <c r="F7" s="68"/>
      <c r="G7" s="68"/>
      <c r="H7" s="68"/>
      <c r="I7" s="69"/>
      <c r="J7" s="69"/>
      <c r="K7" s="69"/>
    </row>
    <row r="8" spans="2:11" ht="19.5" customHeight="1">
      <c r="B8" s="26" t="s">
        <v>5</v>
      </c>
      <c r="C8" s="26" t="s">
        <v>337</v>
      </c>
      <c r="D8" s="26"/>
      <c r="E8" s="26"/>
      <c r="F8" s="26"/>
      <c r="G8" s="26"/>
      <c r="H8" s="26" t="s">
        <v>6</v>
      </c>
      <c r="I8" s="30">
        <f>SUM(I9:I14)</f>
        <v>540000</v>
      </c>
      <c r="J8" s="30">
        <f>SUM(J9:J14)</f>
        <v>272900</v>
      </c>
      <c r="K8" s="30">
        <f aca="true" t="shared" si="0" ref="K8:K14">J8/I8*100</f>
        <v>50.53703703703704</v>
      </c>
    </row>
    <row r="9" spans="1:11" ht="68.25" customHeight="1" thickBot="1">
      <c r="A9" s="71" t="s">
        <v>331</v>
      </c>
      <c r="B9" s="56" t="s">
        <v>7</v>
      </c>
      <c r="C9" s="56" t="s">
        <v>288</v>
      </c>
      <c r="D9" s="56">
        <v>7918</v>
      </c>
      <c r="E9" s="56">
        <v>7951</v>
      </c>
      <c r="F9" s="56">
        <v>8000</v>
      </c>
      <c r="G9" s="56">
        <v>8500</v>
      </c>
      <c r="H9" s="56" t="s">
        <v>8</v>
      </c>
      <c r="I9" s="57">
        <v>70000</v>
      </c>
      <c r="J9" s="57">
        <v>90000</v>
      </c>
      <c r="K9" s="57">
        <f t="shared" si="0"/>
        <v>128.57142857142858</v>
      </c>
    </row>
    <row r="10" spans="1:11" ht="19.5" customHeight="1" thickTop="1">
      <c r="A10" s="84" t="s">
        <v>332</v>
      </c>
      <c r="B10" s="58" t="s">
        <v>9</v>
      </c>
      <c r="C10" s="58" t="s">
        <v>10</v>
      </c>
      <c r="D10" s="58">
        <v>7</v>
      </c>
      <c r="E10" s="58">
        <v>9</v>
      </c>
      <c r="F10" s="58">
        <v>10</v>
      </c>
      <c r="G10" s="58">
        <v>11</v>
      </c>
      <c r="H10" s="58" t="s">
        <v>11</v>
      </c>
      <c r="I10" s="59">
        <v>250000</v>
      </c>
      <c r="J10" s="59">
        <v>110000</v>
      </c>
      <c r="K10" s="59">
        <f t="shared" si="0"/>
        <v>44</v>
      </c>
    </row>
    <row r="11" spans="1:11" ht="19.5" customHeight="1">
      <c r="A11" s="85"/>
      <c r="B11" s="51" t="s">
        <v>12</v>
      </c>
      <c r="C11" s="51" t="s">
        <v>268</v>
      </c>
      <c r="D11" s="51" t="s">
        <v>269</v>
      </c>
      <c r="E11" s="51" t="s">
        <v>270</v>
      </c>
      <c r="F11" s="51" t="s">
        <v>271</v>
      </c>
      <c r="G11" s="51" t="s">
        <v>271</v>
      </c>
      <c r="H11" s="51" t="s">
        <v>13</v>
      </c>
      <c r="I11" s="52">
        <v>140000</v>
      </c>
      <c r="J11" s="52">
        <v>0</v>
      </c>
      <c r="K11" s="52">
        <f t="shared" si="0"/>
        <v>0</v>
      </c>
    </row>
    <row r="12" spans="1:11" ht="41.25" customHeight="1" thickBot="1">
      <c r="A12" s="86"/>
      <c r="B12" s="60" t="s">
        <v>20</v>
      </c>
      <c r="C12" s="60" t="s">
        <v>21</v>
      </c>
      <c r="D12" s="60">
        <v>70</v>
      </c>
      <c r="E12" s="60">
        <v>75</v>
      </c>
      <c r="F12" s="60">
        <v>80</v>
      </c>
      <c r="G12" s="60">
        <v>85</v>
      </c>
      <c r="H12" s="60" t="s">
        <v>22</v>
      </c>
      <c r="I12" s="61">
        <v>50000</v>
      </c>
      <c r="J12" s="61">
        <v>15900</v>
      </c>
      <c r="K12" s="61">
        <f>J12/I12*100</f>
        <v>31.8</v>
      </c>
    </row>
    <row r="13" spans="1:11" ht="32.25" customHeight="1" thickTop="1">
      <c r="A13" s="87" t="s">
        <v>333</v>
      </c>
      <c r="B13" s="62" t="s">
        <v>14</v>
      </c>
      <c r="C13" s="62" t="s">
        <v>15</v>
      </c>
      <c r="D13" s="62">
        <v>100</v>
      </c>
      <c r="E13" s="62">
        <v>110</v>
      </c>
      <c r="F13" s="62">
        <v>120</v>
      </c>
      <c r="G13" s="62">
        <v>130</v>
      </c>
      <c r="H13" s="62" t="s">
        <v>16</v>
      </c>
      <c r="I13" s="63">
        <v>20000</v>
      </c>
      <c r="J13" s="63">
        <v>28000</v>
      </c>
      <c r="K13" s="63">
        <f t="shared" si="0"/>
        <v>140</v>
      </c>
    </row>
    <row r="14" spans="1:11" ht="45" customHeight="1">
      <c r="A14" s="88"/>
      <c r="B14" s="51" t="s">
        <v>17</v>
      </c>
      <c r="C14" s="51" t="s">
        <v>18</v>
      </c>
      <c r="D14" s="51">
        <v>1</v>
      </c>
      <c r="E14" s="51">
        <v>4</v>
      </c>
      <c r="F14" s="51">
        <v>4</v>
      </c>
      <c r="G14" s="51">
        <v>4</v>
      </c>
      <c r="H14" s="51" t="s">
        <v>19</v>
      </c>
      <c r="I14" s="52">
        <v>10000</v>
      </c>
      <c r="J14" s="52">
        <v>29000</v>
      </c>
      <c r="K14" s="52">
        <f t="shared" si="0"/>
        <v>290</v>
      </c>
    </row>
    <row r="15" spans="2:11" ht="19.5" customHeight="1">
      <c r="B15" s="1"/>
      <c r="C15" s="1"/>
      <c r="D15" s="1"/>
      <c r="E15" s="1"/>
      <c r="F15" s="1"/>
      <c r="G15" s="1"/>
      <c r="H15" s="1"/>
      <c r="I15" s="37"/>
      <c r="J15" s="37"/>
      <c r="K15" s="37"/>
    </row>
    <row r="16" spans="1:11" ht="19.5" customHeight="1">
      <c r="A16" s="65" t="s">
        <v>272</v>
      </c>
      <c r="B16" s="5"/>
      <c r="C16" s="5"/>
      <c r="D16" s="5"/>
      <c r="E16" s="5"/>
      <c r="F16" s="5"/>
      <c r="G16" s="5"/>
      <c r="H16" s="5"/>
      <c r="I16" s="35"/>
      <c r="J16" s="35"/>
      <c r="K16" s="35"/>
    </row>
    <row r="17" spans="1:11" s="15" customFormat="1" ht="19.5" customHeight="1">
      <c r="A17" s="78" t="s">
        <v>342</v>
      </c>
      <c r="B17" s="26" t="s">
        <v>114</v>
      </c>
      <c r="C17" s="26" t="s">
        <v>337</v>
      </c>
      <c r="D17" s="26"/>
      <c r="E17" s="26"/>
      <c r="F17" s="26"/>
      <c r="G17" s="26"/>
      <c r="H17" s="26" t="s">
        <v>115</v>
      </c>
      <c r="I17" s="30">
        <f>SUM(I18:I26)</f>
        <v>635000</v>
      </c>
      <c r="J17" s="30">
        <f>SUM(J18:J26)</f>
        <v>746300</v>
      </c>
      <c r="K17" s="30">
        <f aca="true" t="shared" si="1" ref="K17:K23">J17/I17*100</f>
        <v>117.52755905511812</v>
      </c>
    </row>
    <row r="18" spans="1:11" s="15" customFormat="1" ht="19.5" customHeight="1">
      <c r="A18" s="79"/>
      <c r="B18" s="51" t="s">
        <v>7</v>
      </c>
      <c r="C18" s="51" t="s">
        <v>116</v>
      </c>
      <c r="D18" s="51" t="s">
        <v>290</v>
      </c>
      <c r="E18" s="51" t="s">
        <v>291</v>
      </c>
      <c r="F18" s="51" t="s">
        <v>292</v>
      </c>
      <c r="G18" s="51" t="s">
        <v>293</v>
      </c>
      <c r="H18" s="51" t="s">
        <v>117</v>
      </c>
      <c r="I18" s="52">
        <v>30000</v>
      </c>
      <c r="J18" s="52">
        <v>35000</v>
      </c>
      <c r="K18" s="52">
        <f t="shared" si="1"/>
        <v>116.66666666666667</v>
      </c>
    </row>
    <row r="19" spans="1:11" s="15" customFormat="1" ht="19.5" customHeight="1">
      <c r="A19" s="79"/>
      <c r="B19" s="51" t="s">
        <v>29</v>
      </c>
      <c r="C19" s="51" t="s">
        <v>118</v>
      </c>
      <c r="D19" s="51">
        <v>14</v>
      </c>
      <c r="E19" s="51">
        <v>15</v>
      </c>
      <c r="F19" s="51">
        <v>8</v>
      </c>
      <c r="G19" s="51">
        <v>3</v>
      </c>
      <c r="H19" s="51" t="s">
        <v>119</v>
      </c>
      <c r="I19" s="52">
        <v>130000</v>
      </c>
      <c r="J19" s="52">
        <v>160000</v>
      </c>
      <c r="K19" s="52">
        <f t="shared" si="1"/>
        <v>123.07692307692308</v>
      </c>
    </row>
    <row r="20" spans="1:11" s="15" customFormat="1" ht="19.5" customHeight="1">
      <c r="A20" s="79"/>
      <c r="B20" s="51" t="s">
        <v>31</v>
      </c>
      <c r="C20" s="51" t="s">
        <v>120</v>
      </c>
      <c r="D20" s="51">
        <v>650</v>
      </c>
      <c r="E20" s="51">
        <v>750</v>
      </c>
      <c r="F20" s="51">
        <v>950</v>
      </c>
      <c r="G20" s="51">
        <v>1500</v>
      </c>
      <c r="H20" s="51" t="s">
        <v>121</v>
      </c>
      <c r="I20" s="52">
        <v>70000</v>
      </c>
      <c r="J20" s="52">
        <v>70000</v>
      </c>
      <c r="K20" s="52">
        <f t="shared" si="1"/>
        <v>100</v>
      </c>
    </row>
    <row r="21" spans="1:11" s="15" customFormat="1" ht="19.5" customHeight="1">
      <c r="A21" s="79"/>
      <c r="B21" s="51" t="s">
        <v>86</v>
      </c>
      <c r="C21" s="51" t="s">
        <v>122</v>
      </c>
      <c r="D21" s="51">
        <v>2</v>
      </c>
      <c r="E21" s="51">
        <v>2</v>
      </c>
      <c r="F21" s="51">
        <v>1</v>
      </c>
      <c r="G21" s="51">
        <v>0</v>
      </c>
      <c r="H21" s="51" t="s">
        <v>123</v>
      </c>
      <c r="I21" s="52">
        <v>20000</v>
      </c>
      <c r="J21" s="52">
        <v>36000</v>
      </c>
      <c r="K21" s="52">
        <f t="shared" si="1"/>
        <v>180</v>
      </c>
    </row>
    <row r="22" spans="1:11" s="15" customFormat="1" ht="19.5" customHeight="1">
      <c r="A22" s="79"/>
      <c r="B22" s="51" t="s">
        <v>88</v>
      </c>
      <c r="C22" s="51" t="s">
        <v>294</v>
      </c>
      <c r="D22" s="51" t="s">
        <v>295</v>
      </c>
      <c r="E22" s="51" t="s">
        <v>296</v>
      </c>
      <c r="F22" s="51" t="s">
        <v>297</v>
      </c>
      <c r="G22" s="51" t="s">
        <v>298</v>
      </c>
      <c r="H22" s="51" t="s">
        <v>214</v>
      </c>
      <c r="I22" s="52">
        <v>150000</v>
      </c>
      <c r="J22" s="52">
        <v>150000</v>
      </c>
      <c r="K22" s="52">
        <f t="shared" si="1"/>
        <v>100</v>
      </c>
    </row>
    <row r="23" spans="1:11" s="15" customFormat="1" ht="19.5" customHeight="1">
      <c r="A23" s="79"/>
      <c r="B23" s="51" t="s">
        <v>90</v>
      </c>
      <c r="C23" s="51" t="s">
        <v>216</v>
      </c>
      <c r="D23" s="51">
        <v>100</v>
      </c>
      <c r="E23" s="51">
        <v>120</v>
      </c>
      <c r="F23" s="51">
        <v>130</v>
      </c>
      <c r="G23" s="51">
        <v>140</v>
      </c>
      <c r="H23" s="51" t="s">
        <v>215</v>
      </c>
      <c r="I23" s="52">
        <v>70000</v>
      </c>
      <c r="J23" s="52">
        <v>250000</v>
      </c>
      <c r="K23" s="52">
        <f t="shared" si="1"/>
        <v>357.14285714285717</v>
      </c>
    </row>
    <row r="24" spans="1:11" s="15" customFormat="1" ht="19.5" customHeight="1">
      <c r="A24" s="79"/>
      <c r="B24" s="51" t="s">
        <v>9</v>
      </c>
      <c r="C24" s="51" t="s">
        <v>289</v>
      </c>
      <c r="D24" s="51">
        <v>20</v>
      </c>
      <c r="E24" s="51">
        <v>100</v>
      </c>
      <c r="F24" s="51">
        <v>200</v>
      </c>
      <c r="G24" s="51">
        <v>300</v>
      </c>
      <c r="H24" s="51" t="s">
        <v>280</v>
      </c>
      <c r="I24" s="52">
        <v>0</v>
      </c>
      <c r="J24" s="52">
        <v>31300</v>
      </c>
      <c r="K24" s="52"/>
    </row>
    <row r="25" spans="1:11" s="15" customFormat="1" ht="19.5" customHeight="1">
      <c r="A25" s="79"/>
      <c r="B25" s="25" t="s">
        <v>20</v>
      </c>
      <c r="C25" s="25" t="s">
        <v>124</v>
      </c>
      <c r="D25" s="25">
        <v>6</v>
      </c>
      <c r="E25" s="25">
        <v>0</v>
      </c>
      <c r="F25" s="25"/>
      <c r="G25" s="25"/>
      <c r="H25" s="25" t="s">
        <v>217</v>
      </c>
      <c r="I25" s="39">
        <v>65000</v>
      </c>
      <c r="J25" s="39">
        <v>0</v>
      </c>
      <c r="K25" s="39">
        <f>J25/I25*100</f>
        <v>0</v>
      </c>
    </row>
    <row r="26" spans="1:11" s="15" customFormat="1" ht="19.5" customHeight="1">
      <c r="A26" s="79"/>
      <c r="B26" s="25" t="s">
        <v>51</v>
      </c>
      <c r="C26" s="25" t="s">
        <v>125</v>
      </c>
      <c r="D26" s="25"/>
      <c r="E26" s="25">
        <v>0</v>
      </c>
      <c r="F26" s="25">
        <v>500</v>
      </c>
      <c r="G26" s="25">
        <v>1000</v>
      </c>
      <c r="H26" s="25" t="s">
        <v>126</v>
      </c>
      <c r="I26" s="39">
        <v>100000</v>
      </c>
      <c r="J26" s="39">
        <v>14000</v>
      </c>
      <c r="K26" s="39">
        <f>J26/I26*100</f>
        <v>14.000000000000002</v>
      </c>
    </row>
    <row r="27" spans="1:11" s="15" customFormat="1" ht="19.5" customHeight="1">
      <c r="A27" s="79"/>
      <c r="B27" s="26" t="s">
        <v>107</v>
      </c>
      <c r="C27" s="26" t="s">
        <v>337</v>
      </c>
      <c r="D27" s="26"/>
      <c r="E27" s="26"/>
      <c r="F27" s="26"/>
      <c r="G27" s="26"/>
      <c r="H27" s="26" t="s">
        <v>108</v>
      </c>
      <c r="I27" s="30">
        <f>SUM(I28:I32)</f>
        <v>690000</v>
      </c>
      <c r="J27" s="30">
        <f>SUM(J28:J32)</f>
        <v>722000</v>
      </c>
      <c r="K27" s="30">
        <f aca="true" t="shared" si="2" ref="K27:K40">J27/I27*100</f>
        <v>104.6376811594203</v>
      </c>
    </row>
    <row r="28" spans="1:11" s="15" customFormat="1" ht="19.5" customHeight="1">
      <c r="A28" s="79"/>
      <c r="B28" s="51" t="s">
        <v>7</v>
      </c>
      <c r="C28" s="51" t="s">
        <v>109</v>
      </c>
      <c r="D28" s="51" t="s">
        <v>236</v>
      </c>
      <c r="E28" s="51" t="s">
        <v>237</v>
      </c>
      <c r="F28" s="51" t="s">
        <v>237</v>
      </c>
      <c r="G28" s="51" t="s">
        <v>237</v>
      </c>
      <c r="H28" s="51" t="s">
        <v>110</v>
      </c>
      <c r="I28" s="52">
        <v>160000</v>
      </c>
      <c r="J28" s="52">
        <v>140000</v>
      </c>
      <c r="K28" s="52">
        <f t="shared" si="2"/>
        <v>87.5</v>
      </c>
    </row>
    <row r="29" spans="1:11" s="15" customFormat="1" ht="19.5" customHeight="1">
      <c r="A29" s="79"/>
      <c r="B29" s="51" t="s">
        <v>29</v>
      </c>
      <c r="C29" s="51" t="s">
        <v>111</v>
      </c>
      <c r="D29" s="51">
        <v>30</v>
      </c>
      <c r="E29" s="51">
        <v>28</v>
      </c>
      <c r="F29" s="51">
        <v>25</v>
      </c>
      <c r="G29" s="51">
        <v>23</v>
      </c>
      <c r="H29" s="51" t="s">
        <v>238</v>
      </c>
      <c r="I29" s="52">
        <v>15000</v>
      </c>
      <c r="J29" s="52">
        <v>11000</v>
      </c>
      <c r="K29" s="52">
        <f t="shared" si="2"/>
        <v>73.33333333333333</v>
      </c>
    </row>
    <row r="30" spans="1:11" s="15" customFormat="1" ht="19.5" customHeight="1">
      <c r="A30" s="79"/>
      <c r="B30" s="51" t="s">
        <v>31</v>
      </c>
      <c r="C30" s="51" t="s">
        <v>112</v>
      </c>
      <c r="D30" s="51">
        <v>20</v>
      </c>
      <c r="E30" s="51">
        <v>20</v>
      </c>
      <c r="F30" s="51">
        <v>20</v>
      </c>
      <c r="G30" s="51">
        <v>20</v>
      </c>
      <c r="H30" s="51" t="s">
        <v>113</v>
      </c>
      <c r="I30" s="52">
        <v>5000</v>
      </c>
      <c r="J30" s="52">
        <v>5000</v>
      </c>
      <c r="K30" s="52">
        <f t="shared" si="2"/>
        <v>100</v>
      </c>
    </row>
    <row r="31" spans="1:11" s="15" customFormat="1" ht="19.5" customHeight="1">
      <c r="A31" s="79"/>
      <c r="B31" s="51" t="s">
        <v>86</v>
      </c>
      <c r="C31" s="51" t="s">
        <v>109</v>
      </c>
      <c r="D31" s="51" t="s">
        <v>236</v>
      </c>
      <c r="E31" s="51" t="s">
        <v>237</v>
      </c>
      <c r="F31" s="51" t="s">
        <v>237</v>
      </c>
      <c r="G31" s="51" t="s">
        <v>237</v>
      </c>
      <c r="H31" s="51" t="s">
        <v>278</v>
      </c>
      <c r="I31" s="52">
        <v>510000</v>
      </c>
      <c r="J31" s="52">
        <v>560000</v>
      </c>
      <c r="K31" s="52">
        <f>J31/I31*100</f>
        <v>109.80392156862746</v>
      </c>
    </row>
    <row r="32" spans="1:11" s="15" customFormat="1" ht="19.5" customHeight="1">
      <c r="A32" s="80"/>
      <c r="B32" s="51" t="s">
        <v>9</v>
      </c>
      <c r="C32" s="51" t="s">
        <v>299</v>
      </c>
      <c r="D32" s="51">
        <v>20</v>
      </c>
      <c r="E32" s="51">
        <v>30</v>
      </c>
      <c r="F32" s="51">
        <v>40</v>
      </c>
      <c r="G32" s="51">
        <v>50</v>
      </c>
      <c r="H32" s="51" t="s">
        <v>279</v>
      </c>
      <c r="I32" s="52">
        <v>0</v>
      </c>
      <c r="J32" s="52">
        <v>6000</v>
      </c>
      <c r="K32" s="52"/>
    </row>
    <row r="33" spans="1:11" s="15" customFormat="1" ht="19.5" customHeight="1">
      <c r="A33" s="78" t="s">
        <v>341</v>
      </c>
      <c r="B33" s="27" t="s">
        <v>170</v>
      </c>
      <c r="C33" s="26" t="s">
        <v>337</v>
      </c>
      <c r="D33" s="27"/>
      <c r="E33" s="27"/>
      <c r="F33" s="27"/>
      <c r="G33" s="27"/>
      <c r="H33" s="27" t="s">
        <v>171</v>
      </c>
      <c r="I33" s="50">
        <f>SUM(I34:I40)</f>
        <v>1387000</v>
      </c>
      <c r="J33" s="50">
        <f>SUM(J34:J40)</f>
        <v>1085000</v>
      </c>
      <c r="K33" s="50">
        <f t="shared" si="2"/>
        <v>78.22638788752704</v>
      </c>
    </row>
    <row r="34" spans="1:11" s="15" customFormat="1" ht="19.5" customHeight="1">
      <c r="A34" s="79"/>
      <c r="B34" s="51" t="s">
        <v>7</v>
      </c>
      <c r="C34" s="51" t="s">
        <v>172</v>
      </c>
      <c r="D34" s="64" t="s">
        <v>300</v>
      </c>
      <c r="E34" s="64" t="s">
        <v>301</v>
      </c>
      <c r="F34" s="64" t="s">
        <v>302</v>
      </c>
      <c r="G34" s="64" t="s">
        <v>303</v>
      </c>
      <c r="H34" s="51" t="s">
        <v>173</v>
      </c>
      <c r="I34" s="52">
        <v>122000</v>
      </c>
      <c r="J34" s="52">
        <v>122000</v>
      </c>
      <c r="K34" s="52">
        <f t="shared" si="2"/>
        <v>100</v>
      </c>
    </row>
    <row r="35" spans="1:11" s="15" customFormat="1" ht="19.5" customHeight="1">
      <c r="A35" s="79"/>
      <c r="B35" s="51" t="s">
        <v>29</v>
      </c>
      <c r="C35" s="51" t="s">
        <v>174</v>
      </c>
      <c r="D35" s="64" t="s">
        <v>304</v>
      </c>
      <c r="E35" s="64" t="s">
        <v>305</v>
      </c>
      <c r="F35" s="64" t="s">
        <v>305</v>
      </c>
      <c r="G35" s="64" t="s">
        <v>53</v>
      </c>
      <c r="H35" s="51" t="s">
        <v>175</v>
      </c>
      <c r="I35" s="52">
        <v>200000</v>
      </c>
      <c r="J35" s="52">
        <v>211000</v>
      </c>
      <c r="K35" s="52">
        <f t="shared" si="2"/>
        <v>105.5</v>
      </c>
    </row>
    <row r="36" spans="1:11" s="15" customFormat="1" ht="19.5" customHeight="1">
      <c r="A36" s="79"/>
      <c r="B36" s="51" t="s">
        <v>31</v>
      </c>
      <c r="C36" s="51" t="s">
        <v>176</v>
      </c>
      <c r="D36" s="64" t="s">
        <v>53</v>
      </c>
      <c r="E36" s="64" t="s">
        <v>53</v>
      </c>
      <c r="F36" s="64" t="s">
        <v>306</v>
      </c>
      <c r="G36" s="64" t="s">
        <v>307</v>
      </c>
      <c r="H36" s="51" t="s">
        <v>177</v>
      </c>
      <c r="I36" s="52">
        <v>35000</v>
      </c>
      <c r="J36" s="52">
        <v>35000</v>
      </c>
      <c r="K36" s="52">
        <f t="shared" si="2"/>
        <v>100</v>
      </c>
    </row>
    <row r="37" spans="1:11" s="15" customFormat="1" ht="19.5" customHeight="1">
      <c r="A37" s="79"/>
      <c r="B37" s="51" t="s">
        <v>86</v>
      </c>
      <c r="C37" s="51" t="s">
        <v>178</v>
      </c>
      <c r="D37" s="64" t="s">
        <v>308</v>
      </c>
      <c r="E37" s="64" t="s">
        <v>308</v>
      </c>
      <c r="F37" s="64" t="s">
        <v>308</v>
      </c>
      <c r="G37" s="64" t="s">
        <v>308</v>
      </c>
      <c r="H37" s="51" t="s">
        <v>179</v>
      </c>
      <c r="I37" s="52">
        <v>20000</v>
      </c>
      <c r="J37" s="52">
        <v>20000</v>
      </c>
      <c r="K37" s="52">
        <f t="shared" si="2"/>
        <v>100</v>
      </c>
    </row>
    <row r="38" spans="1:11" s="15" customFormat="1" ht="19.5" customHeight="1">
      <c r="A38" s="79"/>
      <c r="B38" s="51" t="s">
        <v>9</v>
      </c>
      <c r="C38" s="51" t="s">
        <v>180</v>
      </c>
      <c r="D38" s="64" t="s">
        <v>309</v>
      </c>
      <c r="E38" s="64" t="s">
        <v>310</v>
      </c>
      <c r="F38" s="64" t="s">
        <v>311</v>
      </c>
      <c r="G38" s="64" t="s">
        <v>312</v>
      </c>
      <c r="H38" s="51" t="s">
        <v>181</v>
      </c>
      <c r="I38" s="52">
        <v>85000</v>
      </c>
      <c r="J38" s="52">
        <v>35000</v>
      </c>
      <c r="K38" s="52">
        <f t="shared" si="2"/>
        <v>41.17647058823529</v>
      </c>
    </row>
    <row r="39" spans="1:11" s="15" customFormat="1" ht="19.5" customHeight="1">
      <c r="A39" s="79"/>
      <c r="B39" s="51" t="s">
        <v>20</v>
      </c>
      <c r="C39" s="51" t="s">
        <v>182</v>
      </c>
      <c r="D39" s="64" t="s">
        <v>53</v>
      </c>
      <c r="E39" s="64" t="s">
        <v>53</v>
      </c>
      <c r="F39" s="64" t="s">
        <v>306</v>
      </c>
      <c r="G39" s="64" t="s">
        <v>307</v>
      </c>
      <c r="H39" s="51" t="s">
        <v>183</v>
      </c>
      <c r="I39" s="52">
        <v>775000</v>
      </c>
      <c r="J39" s="52">
        <v>640000</v>
      </c>
      <c r="K39" s="52">
        <f t="shared" si="2"/>
        <v>82.58064516129032</v>
      </c>
    </row>
    <row r="40" spans="1:11" s="15" customFormat="1" ht="19.5" customHeight="1">
      <c r="A40" s="79"/>
      <c r="B40" s="51" t="s">
        <v>51</v>
      </c>
      <c r="C40" s="51" t="s">
        <v>315</v>
      </c>
      <c r="D40" s="64" t="s">
        <v>313</v>
      </c>
      <c r="E40" s="64" t="s">
        <v>314</v>
      </c>
      <c r="F40" s="64" t="s">
        <v>55</v>
      </c>
      <c r="G40" s="64" t="s">
        <v>316</v>
      </c>
      <c r="H40" s="51" t="s">
        <v>184</v>
      </c>
      <c r="I40" s="52">
        <v>150000</v>
      </c>
      <c r="J40" s="52">
        <v>22000</v>
      </c>
      <c r="K40" s="52">
        <f t="shared" si="2"/>
        <v>14.666666666666666</v>
      </c>
    </row>
    <row r="41" spans="1:11" s="15" customFormat="1" ht="19.5" customHeight="1">
      <c r="A41" s="79"/>
      <c r="B41" s="26" t="s">
        <v>44</v>
      </c>
      <c r="C41" s="26" t="s">
        <v>338</v>
      </c>
      <c r="D41" s="26"/>
      <c r="E41" s="26"/>
      <c r="F41" s="26"/>
      <c r="G41" s="26"/>
      <c r="H41" s="26" t="s">
        <v>185</v>
      </c>
      <c r="I41" s="30">
        <f>SUM(I42:I43)</f>
        <v>497000</v>
      </c>
      <c r="J41" s="30">
        <f>SUM(J42:J43)</f>
        <v>501000</v>
      </c>
      <c r="K41" s="30">
        <f>J41/I41*100</f>
        <v>100.80482897384306</v>
      </c>
    </row>
    <row r="42" spans="1:11" s="15" customFormat="1" ht="19.5" customHeight="1">
      <c r="A42" s="79"/>
      <c r="B42" s="51" t="s">
        <v>7</v>
      </c>
      <c r="C42" s="51" t="s">
        <v>186</v>
      </c>
      <c r="D42" s="51">
        <v>1300</v>
      </c>
      <c r="E42" s="51">
        <v>1500</v>
      </c>
      <c r="F42" s="51">
        <v>1800</v>
      </c>
      <c r="G42" s="51">
        <v>2000</v>
      </c>
      <c r="H42" s="51" t="s">
        <v>187</v>
      </c>
      <c r="I42" s="52">
        <v>405000</v>
      </c>
      <c r="J42" s="52">
        <v>409000</v>
      </c>
      <c r="K42" s="52">
        <f>J42/I42*100</f>
        <v>100.98765432098766</v>
      </c>
    </row>
    <row r="43" spans="1:11" s="15" customFormat="1" ht="19.5" customHeight="1">
      <c r="A43" s="79"/>
      <c r="B43" s="51" t="s">
        <v>29</v>
      </c>
      <c r="C43" s="51" t="s">
        <v>186</v>
      </c>
      <c r="D43" s="51">
        <v>1300</v>
      </c>
      <c r="E43" s="51">
        <v>1500</v>
      </c>
      <c r="F43" s="51">
        <v>1800</v>
      </c>
      <c r="G43" s="51">
        <v>2000</v>
      </c>
      <c r="H43" s="51" t="s">
        <v>219</v>
      </c>
      <c r="I43" s="52">
        <v>92000</v>
      </c>
      <c r="J43" s="52">
        <v>92000</v>
      </c>
      <c r="K43" s="52">
        <f>J43/I43*100</f>
        <v>100</v>
      </c>
    </row>
    <row r="44" spans="1:11" s="15" customFormat="1" ht="19.5" customHeight="1">
      <c r="A44" s="79"/>
      <c r="B44" s="26" t="s">
        <v>44</v>
      </c>
      <c r="C44" s="26" t="s">
        <v>338</v>
      </c>
      <c r="D44" s="26"/>
      <c r="E44" s="26"/>
      <c r="F44" s="26"/>
      <c r="G44" s="26"/>
      <c r="H44" s="26" t="s">
        <v>188</v>
      </c>
      <c r="I44" s="30">
        <f>SUM(I45:I46)</f>
        <v>30000</v>
      </c>
      <c r="J44" s="30">
        <f>SUM(J45:J46)</f>
        <v>99100</v>
      </c>
      <c r="K44" s="30">
        <f>J44/I44*100</f>
        <v>330.3333333333333</v>
      </c>
    </row>
    <row r="45" spans="1:11" s="15" customFormat="1" ht="19.5" customHeight="1">
      <c r="A45" s="79"/>
      <c r="B45" s="51" t="s">
        <v>7</v>
      </c>
      <c r="C45" s="51" t="s">
        <v>189</v>
      </c>
      <c r="D45" s="51">
        <v>5</v>
      </c>
      <c r="E45" s="51">
        <v>8</v>
      </c>
      <c r="F45" s="51">
        <v>8</v>
      </c>
      <c r="G45" s="51"/>
      <c r="H45" s="51" t="s">
        <v>187</v>
      </c>
      <c r="I45" s="52">
        <v>30000</v>
      </c>
      <c r="J45" s="52">
        <v>99100</v>
      </c>
      <c r="K45" s="52">
        <f>J45/I45*100</f>
        <v>330.3333333333333</v>
      </c>
    </row>
    <row r="46" spans="1:11" s="15" customFormat="1" ht="19.5" customHeight="1" thickBot="1">
      <c r="A46" s="80"/>
      <c r="B46" s="56" t="s">
        <v>29</v>
      </c>
      <c r="C46" s="56" t="s">
        <v>274</v>
      </c>
      <c r="D46" s="64" t="s">
        <v>53</v>
      </c>
      <c r="E46" s="64" t="s">
        <v>53</v>
      </c>
      <c r="F46" s="64" t="s">
        <v>306</v>
      </c>
      <c r="G46" s="64" t="s">
        <v>307</v>
      </c>
      <c r="H46" s="56" t="s">
        <v>220</v>
      </c>
      <c r="I46" s="57">
        <v>0</v>
      </c>
      <c r="J46" s="57">
        <v>0</v>
      </c>
      <c r="K46" s="57"/>
    </row>
    <row r="47" spans="1:11" s="15" customFormat="1" ht="19.5" customHeight="1" thickTop="1">
      <c r="A47" s="78" t="s">
        <v>340</v>
      </c>
      <c r="B47" s="27" t="s">
        <v>23</v>
      </c>
      <c r="C47" s="26" t="s">
        <v>337</v>
      </c>
      <c r="D47" s="27"/>
      <c r="E47" s="27"/>
      <c r="F47" s="27"/>
      <c r="G47" s="27"/>
      <c r="H47" s="27" t="s">
        <v>24</v>
      </c>
      <c r="I47" s="50">
        <f>SUM(I48:I49)</f>
        <v>730000</v>
      </c>
      <c r="J47" s="50">
        <f>SUM(J48:J49)</f>
        <v>700000</v>
      </c>
      <c r="K47" s="50">
        <f>J47/I47*100</f>
        <v>95.8904109589041</v>
      </c>
    </row>
    <row r="48" spans="1:11" s="15" customFormat="1" ht="19.5" customHeight="1">
      <c r="A48" s="79"/>
      <c r="B48" s="51" t="s">
        <v>7</v>
      </c>
      <c r="C48" s="51" t="s">
        <v>212</v>
      </c>
      <c r="D48" s="51">
        <v>69</v>
      </c>
      <c r="E48" s="51">
        <v>80</v>
      </c>
      <c r="F48" s="51">
        <v>80</v>
      </c>
      <c r="G48" s="51">
        <v>5</v>
      </c>
      <c r="H48" s="51" t="s">
        <v>211</v>
      </c>
      <c r="I48" s="52">
        <v>230000</v>
      </c>
      <c r="J48" s="52">
        <v>200000</v>
      </c>
      <c r="K48" s="52">
        <f>J48/I48*100</f>
        <v>86.95652173913044</v>
      </c>
    </row>
    <row r="49" spans="1:11" s="15" customFormat="1" ht="19.5" customHeight="1">
      <c r="A49" s="79"/>
      <c r="B49" s="51" t="s">
        <v>29</v>
      </c>
      <c r="C49" s="51" t="s">
        <v>212</v>
      </c>
      <c r="D49" s="51">
        <v>69</v>
      </c>
      <c r="E49" s="51">
        <v>80</v>
      </c>
      <c r="F49" s="51">
        <v>80</v>
      </c>
      <c r="G49" s="51">
        <v>5</v>
      </c>
      <c r="H49" s="51" t="s">
        <v>287</v>
      </c>
      <c r="I49" s="52">
        <v>500000</v>
      </c>
      <c r="J49" s="52">
        <v>500000</v>
      </c>
      <c r="K49" s="52">
        <f>J49/I49*100</f>
        <v>100</v>
      </c>
    </row>
    <row r="50" spans="1:11" s="15" customFormat="1" ht="19.5" customHeight="1">
      <c r="A50" s="79"/>
      <c r="B50" s="27" t="s">
        <v>26</v>
      </c>
      <c r="C50" s="26" t="s">
        <v>337</v>
      </c>
      <c r="D50" s="27"/>
      <c r="E50" s="27"/>
      <c r="F50" s="27"/>
      <c r="G50" s="27"/>
      <c r="H50" s="27" t="s">
        <v>27</v>
      </c>
      <c r="I50" s="50">
        <f>SUM(I51:I55)</f>
        <v>303000</v>
      </c>
      <c r="J50" s="50">
        <f>SUM(J51:J55)</f>
        <v>345000</v>
      </c>
      <c r="K50" s="50">
        <f aca="true" t="shared" si="3" ref="K50:K78">J50/I50*100</f>
        <v>113.86138613861385</v>
      </c>
    </row>
    <row r="51" spans="1:11" s="15" customFormat="1" ht="19.5" customHeight="1">
      <c r="A51" s="79"/>
      <c r="B51" s="51" t="s">
        <v>7</v>
      </c>
      <c r="C51" s="51" t="s">
        <v>317</v>
      </c>
      <c r="D51" s="51">
        <v>400</v>
      </c>
      <c r="E51" s="51">
        <v>450</v>
      </c>
      <c r="F51" s="51">
        <v>500</v>
      </c>
      <c r="G51" s="51">
        <v>550</v>
      </c>
      <c r="H51" s="51" t="s">
        <v>28</v>
      </c>
      <c r="I51" s="52">
        <v>50000</v>
      </c>
      <c r="J51" s="52">
        <v>50000</v>
      </c>
      <c r="K51" s="52">
        <f t="shared" si="3"/>
        <v>100</v>
      </c>
    </row>
    <row r="52" spans="1:11" s="15" customFormat="1" ht="19.5" customHeight="1">
      <c r="A52" s="79"/>
      <c r="B52" s="51" t="s">
        <v>29</v>
      </c>
      <c r="C52" s="51" t="s">
        <v>317</v>
      </c>
      <c r="D52" s="51">
        <v>100</v>
      </c>
      <c r="E52" s="51">
        <v>120</v>
      </c>
      <c r="F52" s="51">
        <v>150</v>
      </c>
      <c r="G52" s="51">
        <v>150</v>
      </c>
      <c r="H52" s="51" t="s">
        <v>30</v>
      </c>
      <c r="I52" s="52">
        <v>50000</v>
      </c>
      <c r="J52" s="52">
        <v>71000</v>
      </c>
      <c r="K52" s="52">
        <f t="shared" si="3"/>
        <v>142</v>
      </c>
    </row>
    <row r="53" spans="1:11" s="15" customFormat="1" ht="19.5" customHeight="1">
      <c r="A53" s="79"/>
      <c r="B53" s="51" t="s">
        <v>31</v>
      </c>
      <c r="C53" s="51" t="s">
        <v>32</v>
      </c>
      <c r="D53" s="51">
        <v>28</v>
      </c>
      <c r="E53" s="51">
        <v>30</v>
      </c>
      <c r="F53" s="51">
        <v>32</v>
      </c>
      <c r="G53" s="51">
        <v>35</v>
      </c>
      <c r="H53" s="51" t="s">
        <v>33</v>
      </c>
      <c r="I53" s="52">
        <v>120000</v>
      </c>
      <c r="J53" s="52">
        <v>125000</v>
      </c>
      <c r="K53" s="52">
        <f t="shared" si="3"/>
        <v>104.16666666666667</v>
      </c>
    </row>
    <row r="54" spans="1:11" s="15" customFormat="1" ht="19.5" customHeight="1">
      <c r="A54" s="79"/>
      <c r="B54" s="51" t="s">
        <v>9</v>
      </c>
      <c r="C54" s="51" t="s">
        <v>34</v>
      </c>
      <c r="D54" s="51">
        <v>2</v>
      </c>
      <c r="E54" s="51">
        <v>3</v>
      </c>
      <c r="F54" s="51">
        <v>3</v>
      </c>
      <c r="G54" s="51">
        <v>3</v>
      </c>
      <c r="H54" s="51" t="s">
        <v>35</v>
      </c>
      <c r="I54" s="52">
        <v>33000</v>
      </c>
      <c r="J54" s="52">
        <v>30000</v>
      </c>
      <c r="K54" s="52">
        <f t="shared" si="3"/>
        <v>90.9090909090909</v>
      </c>
    </row>
    <row r="55" spans="1:11" s="15" customFormat="1" ht="19.5" customHeight="1">
      <c r="A55" s="79"/>
      <c r="B55" s="51" t="s">
        <v>12</v>
      </c>
      <c r="C55" s="51" t="s">
        <v>34</v>
      </c>
      <c r="D55" s="51">
        <v>2</v>
      </c>
      <c r="E55" s="51">
        <v>3</v>
      </c>
      <c r="F55" s="51">
        <v>3</v>
      </c>
      <c r="G55" s="51">
        <v>3</v>
      </c>
      <c r="H55" s="51" t="s">
        <v>224</v>
      </c>
      <c r="I55" s="52">
        <v>50000</v>
      </c>
      <c r="J55" s="52">
        <v>69000</v>
      </c>
      <c r="K55" s="52">
        <f t="shared" si="3"/>
        <v>138</v>
      </c>
    </row>
    <row r="56" spans="1:11" s="15" customFormat="1" ht="19.5" customHeight="1">
      <c r="A56" s="79"/>
      <c r="B56" s="27" t="s">
        <v>36</v>
      </c>
      <c r="C56" s="26" t="s">
        <v>337</v>
      </c>
      <c r="D56" s="27"/>
      <c r="E56" s="27"/>
      <c r="F56" s="27"/>
      <c r="G56" s="27"/>
      <c r="H56" s="27" t="s">
        <v>37</v>
      </c>
      <c r="I56" s="50">
        <f>SUM(I57:I58)</f>
        <v>180000</v>
      </c>
      <c r="J56" s="50">
        <f>SUM(J57:J58)</f>
        <v>157000</v>
      </c>
      <c r="K56" s="50">
        <f aca="true" t="shared" si="4" ref="K56:K69">J56/I56*100</f>
        <v>87.22222222222223</v>
      </c>
    </row>
    <row r="57" spans="1:11" s="15" customFormat="1" ht="19.5" customHeight="1">
      <c r="A57" s="79"/>
      <c r="B57" s="51" t="s">
        <v>7</v>
      </c>
      <c r="C57" s="51" t="s">
        <v>38</v>
      </c>
      <c r="D57" s="51" t="s">
        <v>240</v>
      </c>
      <c r="E57" s="51" t="s">
        <v>241</v>
      </c>
      <c r="F57" s="51" t="s">
        <v>242</v>
      </c>
      <c r="G57" s="51" t="s">
        <v>243</v>
      </c>
      <c r="H57" s="51" t="s">
        <v>39</v>
      </c>
      <c r="I57" s="52">
        <v>150000</v>
      </c>
      <c r="J57" s="52">
        <v>120000</v>
      </c>
      <c r="K57" s="52">
        <f t="shared" si="4"/>
        <v>80</v>
      </c>
    </row>
    <row r="58" spans="1:11" s="15" customFormat="1" ht="19.5" customHeight="1">
      <c r="A58" s="79"/>
      <c r="B58" s="51" t="s">
        <v>29</v>
      </c>
      <c r="C58" s="51" t="s">
        <v>38</v>
      </c>
      <c r="D58" s="51">
        <v>19</v>
      </c>
      <c r="E58" s="51">
        <v>20</v>
      </c>
      <c r="F58" s="51">
        <v>20</v>
      </c>
      <c r="G58" s="51">
        <v>20</v>
      </c>
      <c r="H58" s="51" t="s">
        <v>40</v>
      </c>
      <c r="I58" s="52">
        <v>30000</v>
      </c>
      <c r="J58" s="52">
        <v>37000</v>
      </c>
      <c r="K58" s="52">
        <f t="shared" si="4"/>
        <v>123.33333333333334</v>
      </c>
    </row>
    <row r="59" spans="1:11" s="15" customFormat="1" ht="19.5" customHeight="1">
      <c r="A59" s="79"/>
      <c r="B59" s="27" t="s">
        <v>41</v>
      </c>
      <c r="C59" s="26" t="s">
        <v>337</v>
      </c>
      <c r="D59" s="27"/>
      <c r="E59" s="27"/>
      <c r="F59" s="27"/>
      <c r="G59" s="27"/>
      <c r="H59" s="27" t="s">
        <v>42</v>
      </c>
      <c r="I59" s="50">
        <f>I60</f>
        <v>110000</v>
      </c>
      <c r="J59" s="50">
        <f>J60</f>
        <v>110000</v>
      </c>
      <c r="K59" s="50">
        <f t="shared" si="4"/>
        <v>100</v>
      </c>
    </row>
    <row r="60" spans="1:11" s="15" customFormat="1" ht="19.5" customHeight="1">
      <c r="A60" s="79"/>
      <c r="B60" s="51" t="s">
        <v>7</v>
      </c>
      <c r="C60" s="51" t="s">
        <v>34</v>
      </c>
      <c r="D60" s="51">
        <v>25</v>
      </c>
      <c r="E60" s="51">
        <v>30</v>
      </c>
      <c r="F60" s="51">
        <v>35</v>
      </c>
      <c r="G60" s="51">
        <v>40</v>
      </c>
      <c r="H60" s="51" t="s">
        <v>43</v>
      </c>
      <c r="I60" s="52">
        <v>110000</v>
      </c>
      <c r="J60" s="52">
        <v>110000</v>
      </c>
      <c r="K60" s="52">
        <f t="shared" si="4"/>
        <v>100</v>
      </c>
    </row>
    <row r="61" spans="1:11" s="15" customFormat="1" ht="19.5" customHeight="1">
      <c r="A61" s="79"/>
      <c r="B61" s="27" t="s">
        <v>44</v>
      </c>
      <c r="C61" s="26" t="s">
        <v>338</v>
      </c>
      <c r="D61" s="27"/>
      <c r="E61" s="27"/>
      <c r="F61" s="27"/>
      <c r="G61" s="27"/>
      <c r="H61" s="27" t="s">
        <v>45</v>
      </c>
      <c r="I61" s="50">
        <f>SUM(I62:I63)</f>
        <v>1664800</v>
      </c>
      <c r="J61" s="50">
        <f>SUM(J62:J63)</f>
        <v>1701300</v>
      </c>
      <c r="K61" s="50">
        <f t="shared" si="4"/>
        <v>102.19245555021624</v>
      </c>
    </row>
    <row r="62" spans="1:11" s="15" customFormat="1" ht="19.5" customHeight="1">
      <c r="A62" s="79"/>
      <c r="B62" s="51" t="s">
        <v>7</v>
      </c>
      <c r="C62" s="51" t="s">
        <v>25</v>
      </c>
      <c r="D62" s="51" t="s">
        <v>46</v>
      </c>
      <c r="E62" s="51" t="s">
        <v>47</v>
      </c>
      <c r="F62" s="51" t="s">
        <v>48</v>
      </c>
      <c r="G62" s="51" t="s">
        <v>49</v>
      </c>
      <c r="H62" s="51" t="s">
        <v>50</v>
      </c>
      <c r="I62" s="52">
        <v>819000</v>
      </c>
      <c r="J62" s="52">
        <v>855500</v>
      </c>
      <c r="K62" s="52">
        <f t="shared" si="4"/>
        <v>104.45665445665446</v>
      </c>
    </row>
    <row r="63" spans="1:11" s="15" customFormat="1" ht="19.5" customHeight="1">
      <c r="A63" s="79"/>
      <c r="B63" s="51" t="s">
        <v>29</v>
      </c>
      <c r="C63" s="51" t="s">
        <v>25</v>
      </c>
      <c r="D63" s="51" t="s">
        <v>46</v>
      </c>
      <c r="E63" s="51" t="s">
        <v>47</v>
      </c>
      <c r="F63" s="51" t="s">
        <v>48</v>
      </c>
      <c r="G63" s="51" t="s">
        <v>49</v>
      </c>
      <c r="H63" s="51" t="s">
        <v>213</v>
      </c>
      <c r="I63" s="52">
        <v>845800</v>
      </c>
      <c r="J63" s="52">
        <v>845800</v>
      </c>
      <c r="K63" s="52">
        <f t="shared" si="4"/>
        <v>100</v>
      </c>
    </row>
    <row r="64" spans="1:11" s="15" customFormat="1" ht="19.5" customHeight="1">
      <c r="A64" s="79"/>
      <c r="B64" s="27" t="s">
        <v>61</v>
      </c>
      <c r="C64" s="26" t="s">
        <v>338</v>
      </c>
      <c r="D64" s="27"/>
      <c r="E64" s="27"/>
      <c r="F64" s="27"/>
      <c r="G64" s="27"/>
      <c r="H64" s="27" t="s">
        <v>283</v>
      </c>
      <c r="I64" s="50">
        <f>I65</f>
        <v>500000</v>
      </c>
      <c r="J64" s="50">
        <f>J65</f>
        <v>420000</v>
      </c>
      <c r="K64" s="50">
        <f t="shared" si="4"/>
        <v>84</v>
      </c>
    </row>
    <row r="65" spans="1:11" s="15" customFormat="1" ht="19.5" customHeight="1">
      <c r="A65" s="79"/>
      <c r="B65" s="25" t="s">
        <v>51</v>
      </c>
      <c r="C65" s="25" t="s">
        <v>52</v>
      </c>
      <c r="D65" s="25"/>
      <c r="E65" s="25" t="s">
        <v>53</v>
      </c>
      <c r="F65" s="25" t="s">
        <v>54</v>
      </c>
      <c r="G65" s="25" t="s">
        <v>55</v>
      </c>
      <c r="H65" s="25" t="s">
        <v>284</v>
      </c>
      <c r="I65" s="39">
        <v>500000</v>
      </c>
      <c r="J65" s="39">
        <v>420000</v>
      </c>
      <c r="K65" s="39">
        <f t="shared" si="4"/>
        <v>84</v>
      </c>
    </row>
    <row r="66" spans="1:11" s="15" customFormat="1" ht="19.5" customHeight="1">
      <c r="A66" s="79"/>
      <c r="B66" s="27" t="s">
        <v>103</v>
      </c>
      <c r="C66" s="26" t="s">
        <v>337</v>
      </c>
      <c r="D66" s="27"/>
      <c r="E66" s="27"/>
      <c r="F66" s="27"/>
      <c r="G66" s="27"/>
      <c r="H66" s="27" t="s">
        <v>104</v>
      </c>
      <c r="I66" s="50">
        <f>SUM(I67:I68)</f>
        <v>595500</v>
      </c>
      <c r="J66" s="50">
        <f>SUM(J67:J68)</f>
        <v>756000</v>
      </c>
      <c r="K66" s="50">
        <f t="shared" si="4"/>
        <v>126.95214105793451</v>
      </c>
    </row>
    <row r="67" spans="1:11" s="15" customFormat="1" ht="19.5" customHeight="1">
      <c r="A67" s="79"/>
      <c r="B67" s="51" t="s">
        <v>7</v>
      </c>
      <c r="C67" s="51" t="s">
        <v>105</v>
      </c>
      <c r="D67" s="51">
        <v>500</v>
      </c>
      <c r="E67" s="51">
        <v>600</v>
      </c>
      <c r="F67" s="51">
        <v>700</v>
      </c>
      <c r="G67" s="51">
        <v>800</v>
      </c>
      <c r="H67" s="51" t="s">
        <v>106</v>
      </c>
      <c r="I67" s="52">
        <v>592000</v>
      </c>
      <c r="J67" s="52">
        <v>752000</v>
      </c>
      <c r="K67" s="52">
        <f t="shared" si="4"/>
        <v>127.02702702702702</v>
      </c>
    </row>
    <row r="68" spans="1:11" s="15" customFormat="1" ht="19.5" customHeight="1">
      <c r="A68" s="80"/>
      <c r="B68" s="51" t="s">
        <v>9</v>
      </c>
      <c r="C68" s="51" t="s">
        <v>232</v>
      </c>
      <c r="D68" s="51">
        <v>500</v>
      </c>
      <c r="E68" s="51">
        <v>550</v>
      </c>
      <c r="F68" s="51">
        <v>550</v>
      </c>
      <c r="G68" s="51">
        <v>550</v>
      </c>
      <c r="H68" s="51" t="s">
        <v>231</v>
      </c>
      <c r="I68" s="52">
        <v>3500</v>
      </c>
      <c r="J68" s="52">
        <v>4000</v>
      </c>
      <c r="K68" s="52">
        <f t="shared" si="4"/>
        <v>114.28571428571428</v>
      </c>
    </row>
    <row r="69" spans="1:11" s="15" customFormat="1" ht="19.5" customHeight="1">
      <c r="A69" s="81" t="s">
        <v>343</v>
      </c>
      <c r="B69" s="27" t="s">
        <v>194</v>
      </c>
      <c r="C69" s="26" t="s">
        <v>337</v>
      </c>
      <c r="D69" s="27"/>
      <c r="E69" s="27"/>
      <c r="F69" s="27"/>
      <c r="G69" s="27"/>
      <c r="H69" s="27" t="s">
        <v>195</v>
      </c>
      <c r="I69" s="50">
        <f>I70</f>
        <v>30000</v>
      </c>
      <c r="J69" s="50">
        <f>J70</f>
        <v>38000</v>
      </c>
      <c r="K69" s="50">
        <f t="shared" si="4"/>
        <v>126.66666666666666</v>
      </c>
    </row>
    <row r="70" spans="1:11" s="15" customFormat="1" ht="19.5" customHeight="1">
      <c r="A70" s="82"/>
      <c r="B70" s="51" t="s">
        <v>7</v>
      </c>
      <c r="C70" s="51" t="s">
        <v>180</v>
      </c>
      <c r="D70" s="51">
        <v>17</v>
      </c>
      <c r="E70" s="51">
        <v>17</v>
      </c>
      <c r="F70" s="51">
        <v>17</v>
      </c>
      <c r="G70" s="51">
        <v>17</v>
      </c>
      <c r="H70" s="51" t="s">
        <v>196</v>
      </c>
      <c r="I70" s="52">
        <v>30000</v>
      </c>
      <c r="J70" s="52">
        <v>38000</v>
      </c>
      <c r="K70" s="52">
        <f t="shared" si="3"/>
        <v>126.66666666666666</v>
      </c>
    </row>
    <row r="71" spans="1:11" s="15" customFormat="1" ht="19.5" customHeight="1">
      <c r="A71" s="82"/>
      <c r="B71" s="27" t="s">
        <v>190</v>
      </c>
      <c r="C71" s="26" t="s">
        <v>337</v>
      </c>
      <c r="D71" s="27"/>
      <c r="E71" s="27"/>
      <c r="F71" s="27"/>
      <c r="G71" s="27"/>
      <c r="H71" s="27" t="s">
        <v>191</v>
      </c>
      <c r="I71" s="50">
        <f>I72</f>
        <v>70000</v>
      </c>
      <c r="J71" s="50">
        <f>J72</f>
        <v>105000</v>
      </c>
      <c r="K71" s="50">
        <f t="shared" si="3"/>
        <v>150</v>
      </c>
    </row>
    <row r="72" spans="1:11" s="15" customFormat="1" ht="19.5" customHeight="1">
      <c r="A72" s="82"/>
      <c r="B72" s="51" t="s">
        <v>7</v>
      </c>
      <c r="C72" s="51" t="s">
        <v>192</v>
      </c>
      <c r="D72" s="51">
        <v>5</v>
      </c>
      <c r="E72" s="51">
        <v>10</v>
      </c>
      <c r="F72" s="51">
        <v>15</v>
      </c>
      <c r="G72" s="51">
        <v>20</v>
      </c>
      <c r="H72" s="51" t="s">
        <v>193</v>
      </c>
      <c r="I72" s="52">
        <v>70000</v>
      </c>
      <c r="J72" s="52">
        <v>105000</v>
      </c>
      <c r="K72" s="52">
        <f t="shared" si="3"/>
        <v>150</v>
      </c>
    </row>
    <row r="73" spans="1:11" s="15" customFormat="1" ht="19.5" customHeight="1">
      <c r="A73" s="82"/>
      <c r="B73" s="27" t="s">
        <v>197</v>
      </c>
      <c r="C73" s="26" t="s">
        <v>337</v>
      </c>
      <c r="D73" s="27"/>
      <c r="E73" s="27"/>
      <c r="F73" s="27"/>
      <c r="G73" s="27"/>
      <c r="H73" s="27" t="s">
        <v>198</v>
      </c>
      <c r="I73" s="50">
        <f>SUM(I74:I78)</f>
        <v>488000</v>
      </c>
      <c r="J73" s="50">
        <f>SUM(J74:J78)</f>
        <v>508000</v>
      </c>
      <c r="K73" s="50">
        <f t="shared" si="3"/>
        <v>104.0983606557377</v>
      </c>
    </row>
    <row r="74" spans="1:11" s="15" customFormat="1" ht="19.5" customHeight="1">
      <c r="A74" s="82"/>
      <c r="B74" s="51" t="s">
        <v>7</v>
      </c>
      <c r="C74" s="51" t="s">
        <v>38</v>
      </c>
      <c r="D74" s="51">
        <v>50</v>
      </c>
      <c r="E74" s="51">
        <v>60</v>
      </c>
      <c r="F74" s="51">
        <v>70</v>
      </c>
      <c r="G74" s="51">
        <v>80</v>
      </c>
      <c r="H74" s="51" t="s">
        <v>199</v>
      </c>
      <c r="I74" s="52">
        <v>148000</v>
      </c>
      <c r="J74" s="52">
        <v>148000</v>
      </c>
      <c r="K74" s="52">
        <f t="shared" si="3"/>
        <v>100</v>
      </c>
    </row>
    <row r="75" spans="1:11" s="15" customFormat="1" ht="19.5" customHeight="1">
      <c r="A75" s="82"/>
      <c r="B75" s="51" t="s">
        <v>29</v>
      </c>
      <c r="C75" s="51" t="s">
        <v>38</v>
      </c>
      <c r="D75" s="51">
        <v>50</v>
      </c>
      <c r="E75" s="51">
        <v>60</v>
      </c>
      <c r="F75" s="51">
        <v>70</v>
      </c>
      <c r="G75" s="51">
        <v>80</v>
      </c>
      <c r="H75" s="51" t="s">
        <v>200</v>
      </c>
      <c r="I75" s="52">
        <v>100000</v>
      </c>
      <c r="J75" s="52">
        <v>100000</v>
      </c>
      <c r="K75" s="52">
        <f t="shared" si="3"/>
        <v>100</v>
      </c>
    </row>
    <row r="76" spans="1:11" s="15" customFormat="1" ht="19.5" customHeight="1">
      <c r="A76" s="82"/>
      <c r="B76" s="51" t="s">
        <v>86</v>
      </c>
      <c r="C76" s="51" t="s">
        <v>38</v>
      </c>
      <c r="D76" s="51">
        <v>250</v>
      </c>
      <c r="E76" s="51">
        <v>250</v>
      </c>
      <c r="F76" s="51">
        <v>260</v>
      </c>
      <c r="G76" s="51">
        <v>270</v>
      </c>
      <c r="H76" s="51" t="s">
        <v>201</v>
      </c>
      <c r="I76" s="52">
        <v>20000</v>
      </c>
      <c r="J76" s="52">
        <v>40000</v>
      </c>
      <c r="K76" s="52">
        <f t="shared" si="3"/>
        <v>200</v>
      </c>
    </row>
    <row r="77" spans="1:11" s="15" customFormat="1" ht="19.5" customHeight="1">
      <c r="A77" s="82"/>
      <c r="B77" s="51" t="s">
        <v>88</v>
      </c>
      <c r="C77" s="51" t="s">
        <v>38</v>
      </c>
      <c r="D77" s="51">
        <v>250</v>
      </c>
      <c r="E77" s="51">
        <v>250</v>
      </c>
      <c r="F77" s="51">
        <v>250</v>
      </c>
      <c r="G77" s="51">
        <v>250</v>
      </c>
      <c r="H77" s="51" t="s">
        <v>202</v>
      </c>
      <c r="I77" s="52">
        <v>200000</v>
      </c>
      <c r="J77" s="52">
        <v>200000</v>
      </c>
      <c r="K77" s="52">
        <f t="shared" si="3"/>
        <v>100</v>
      </c>
    </row>
    <row r="78" spans="1:11" s="15" customFormat="1" ht="19.5" customHeight="1">
      <c r="A78" s="82"/>
      <c r="B78" s="51" t="s">
        <v>90</v>
      </c>
      <c r="C78" s="51" t="s">
        <v>38</v>
      </c>
      <c r="D78" s="51">
        <v>30</v>
      </c>
      <c r="E78" s="51">
        <v>40</v>
      </c>
      <c r="F78" s="51">
        <v>50</v>
      </c>
      <c r="G78" s="51">
        <v>50</v>
      </c>
      <c r="H78" s="51" t="s">
        <v>203</v>
      </c>
      <c r="I78" s="52">
        <v>20000</v>
      </c>
      <c r="J78" s="52">
        <v>20000</v>
      </c>
      <c r="K78" s="52">
        <f t="shared" si="3"/>
        <v>100</v>
      </c>
    </row>
    <row r="79" spans="1:11" s="15" customFormat="1" ht="19.5" customHeight="1">
      <c r="A79" s="82"/>
      <c r="B79" s="27" t="s">
        <v>204</v>
      </c>
      <c r="C79" s="26" t="s">
        <v>337</v>
      </c>
      <c r="D79" s="27"/>
      <c r="E79" s="27"/>
      <c r="F79" s="27"/>
      <c r="G79" s="27"/>
      <c r="H79" s="27" t="s">
        <v>205</v>
      </c>
      <c r="I79" s="50">
        <f>SUM(I80:I83)</f>
        <v>200000</v>
      </c>
      <c r="J79" s="50">
        <f>SUM(J80:J83)</f>
        <v>269000</v>
      </c>
      <c r="K79" s="50">
        <f aca="true" t="shared" si="5" ref="K79:K88">J79/I79*100</f>
        <v>134.5</v>
      </c>
    </row>
    <row r="80" spans="1:11" s="15" customFormat="1" ht="19.5" customHeight="1">
      <c r="A80" s="82"/>
      <c r="B80" s="51" t="s">
        <v>7</v>
      </c>
      <c r="C80" s="51" t="s">
        <v>206</v>
      </c>
      <c r="D80" s="51">
        <v>350</v>
      </c>
      <c r="E80" s="51">
        <v>354</v>
      </c>
      <c r="F80" s="51">
        <v>355</v>
      </c>
      <c r="G80" s="51">
        <v>357</v>
      </c>
      <c r="H80" s="51" t="s">
        <v>207</v>
      </c>
      <c r="I80" s="52">
        <v>70000</v>
      </c>
      <c r="J80" s="52">
        <v>70000</v>
      </c>
      <c r="K80" s="52">
        <f t="shared" si="5"/>
        <v>100</v>
      </c>
    </row>
    <row r="81" spans="1:11" s="15" customFormat="1" ht="19.5" customHeight="1">
      <c r="A81" s="82"/>
      <c r="B81" s="51" t="s">
        <v>29</v>
      </c>
      <c r="C81" s="51" t="s">
        <v>208</v>
      </c>
      <c r="D81" s="51">
        <v>15</v>
      </c>
      <c r="E81" s="51">
        <v>15</v>
      </c>
      <c r="F81" s="51">
        <v>16</v>
      </c>
      <c r="G81" s="51">
        <v>17</v>
      </c>
      <c r="H81" s="51" t="s">
        <v>281</v>
      </c>
      <c r="I81" s="52">
        <v>40000</v>
      </c>
      <c r="J81" s="52">
        <v>69000</v>
      </c>
      <c r="K81" s="52">
        <f t="shared" si="5"/>
        <v>172.5</v>
      </c>
    </row>
    <row r="82" spans="1:11" s="15" customFormat="1" ht="19.5" customHeight="1">
      <c r="A82" s="82"/>
      <c r="B82" s="51" t="s">
        <v>31</v>
      </c>
      <c r="C82" s="51" t="s">
        <v>209</v>
      </c>
      <c r="D82" s="51" t="s">
        <v>318</v>
      </c>
      <c r="E82" s="51" t="s">
        <v>319</v>
      </c>
      <c r="F82" s="51" t="s">
        <v>320</v>
      </c>
      <c r="G82" s="51" t="s">
        <v>321</v>
      </c>
      <c r="H82" s="51" t="s">
        <v>282</v>
      </c>
      <c r="I82" s="52">
        <v>65000</v>
      </c>
      <c r="J82" s="52">
        <v>80000</v>
      </c>
      <c r="K82" s="52">
        <f t="shared" si="5"/>
        <v>123.07692307692308</v>
      </c>
    </row>
    <row r="83" spans="1:11" s="15" customFormat="1" ht="19.5" customHeight="1">
      <c r="A83" s="83"/>
      <c r="B83" s="51" t="s">
        <v>86</v>
      </c>
      <c r="C83" s="51" t="s">
        <v>252</v>
      </c>
      <c r="D83" s="51">
        <v>5</v>
      </c>
      <c r="E83" s="51">
        <v>5</v>
      </c>
      <c r="F83" s="51">
        <v>5</v>
      </c>
      <c r="G83" s="51">
        <v>6</v>
      </c>
      <c r="H83" s="51" t="s">
        <v>210</v>
      </c>
      <c r="I83" s="52">
        <v>25000</v>
      </c>
      <c r="J83" s="52">
        <v>50000</v>
      </c>
      <c r="K83" s="52">
        <f t="shared" si="5"/>
        <v>200</v>
      </c>
    </row>
    <row r="84" spans="1:11" s="15" customFormat="1" ht="19.5" customHeight="1">
      <c r="A84" s="81" t="s">
        <v>344</v>
      </c>
      <c r="B84" s="27" t="s">
        <v>44</v>
      </c>
      <c r="C84" s="26" t="s">
        <v>339</v>
      </c>
      <c r="D84" s="27"/>
      <c r="E84" s="27"/>
      <c r="F84" s="27"/>
      <c r="G84" s="27"/>
      <c r="H84" s="27" t="s">
        <v>56</v>
      </c>
      <c r="I84" s="50">
        <f>SUM(I85:I86)</f>
        <v>400000</v>
      </c>
      <c r="J84" s="50">
        <f>SUM(J85:J86)</f>
        <v>615000</v>
      </c>
      <c r="K84" s="50">
        <f t="shared" si="5"/>
        <v>153.75</v>
      </c>
    </row>
    <row r="85" spans="1:11" s="15" customFormat="1" ht="31.5" customHeight="1">
      <c r="A85" s="82"/>
      <c r="B85" s="51" t="s">
        <v>7</v>
      </c>
      <c r="C85" s="51" t="s">
        <v>57</v>
      </c>
      <c r="D85" s="51" t="s">
        <v>58</v>
      </c>
      <c r="E85" s="51" t="s">
        <v>59</v>
      </c>
      <c r="F85" s="51" t="s">
        <v>59</v>
      </c>
      <c r="G85" s="51" t="s">
        <v>59</v>
      </c>
      <c r="H85" s="51" t="s">
        <v>60</v>
      </c>
      <c r="I85" s="52">
        <v>260000</v>
      </c>
      <c r="J85" s="52">
        <v>429000</v>
      </c>
      <c r="K85" s="52">
        <f t="shared" si="5"/>
        <v>165</v>
      </c>
    </row>
    <row r="86" spans="1:11" s="15" customFormat="1" ht="19.5" customHeight="1">
      <c r="A86" s="82"/>
      <c r="B86" s="51" t="s">
        <v>9</v>
      </c>
      <c r="C86" s="51"/>
      <c r="D86" s="51"/>
      <c r="E86" s="51"/>
      <c r="F86" s="51"/>
      <c r="G86" s="51"/>
      <c r="H86" s="51" t="s">
        <v>225</v>
      </c>
      <c r="I86" s="52">
        <v>140000</v>
      </c>
      <c r="J86" s="52">
        <v>186000</v>
      </c>
      <c r="K86" s="52">
        <f t="shared" si="5"/>
        <v>132.85714285714286</v>
      </c>
    </row>
    <row r="87" spans="1:11" s="15" customFormat="1" ht="19.5" customHeight="1">
      <c r="A87" s="82"/>
      <c r="B87" s="27" t="s">
        <v>61</v>
      </c>
      <c r="C87" s="26" t="s">
        <v>339</v>
      </c>
      <c r="D87" s="27"/>
      <c r="E87" s="27"/>
      <c r="F87" s="27"/>
      <c r="G87" s="27"/>
      <c r="H87" s="27" t="s">
        <v>285</v>
      </c>
      <c r="I87" s="50">
        <f>SUM(I88:I89)</f>
        <v>20000</v>
      </c>
      <c r="J87" s="50">
        <f>SUM(J88:J89)</f>
        <v>50000</v>
      </c>
      <c r="K87" s="50">
        <f t="shared" si="5"/>
        <v>250</v>
      </c>
    </row>
    <row r="88" spans="1:11" s="15" customFormat="1" ht="19.5" customHeight="1">
      <c r="A88" s="82"/>
      <c r="B88" s="51" t="s">
        <v>7</v>
      </c>
      <c r="C88" s="51" t="s">
        <v>62</v>
      </c>
      <c r="D88" s="51">
        <v>5</v>
      </c>
      <c r="E88" s="51">
        <v>5</v>
      </c>
      <c r="F88" s="51">
        <v>5</v>
      </c>
      <c r="G88" s="51">
        <v>5</v>
      </c>
      <c r="H88" s="51" t="s">
        <v>239</v>
      </c>
      <c r="I88" s="52">
        <v>20000</v>
      </c>
      <c r="J88" s="52">
        <v>35000</v>
      </c>
      <c r="K88" s="52">
        <f t="shared" si="5"/>
        <v>175</v>
      </c>
    </row>
    <row r="89" spans="1:11" s="15" customFormat="1" ht="19.5" customHeight="1">
      <c r="A89" s="82"/>
      <c r="B89" s="51" t="s">
        <v>29</v>
      </c>
      <c r="C89" s="51"/>
      <c r="D89" s="51">
        <v>5</v>
      </c>
      <c r="E89" s="51">
        <v>5</v>
      </c>
      <c r="F89" s="51">
        <v>5</v>
      </c>
      <c r="G89" s="51">
        <v>5</v>
      </c>
      <c r="H89" s="51" t="s">
        <v>286</v>
      </c>
      <c r="I89" s="52">
        <v>0</v>
      </c>
      <c r="J89" s="52">
        <v>15000</v>
      </c>
      <c r="K89" s="52"/>
    </row>
    <row r="90" spans="1:11" s="15" customFormat="1" ht="19.5" customHeight="1">
      <c r="A90" s="82"/>
      <c r="B90" s="27" t="s">
        <v>44</v>
      </c>
      <c r="C90" s="26" t="s">
        <v>337</v>
      </c>
      <c r="D90" s="27"/>
      <c r="E90" s="27"/>
      <c r="F90" s="27"/>
      <c r="G90" s="27"/>
      <c r="H90" s="27" t="s">
        <v>63</v>
      </c>
      <c r="I90" s="50">
        <f>SUM(I91:I97)</f>
        <v>2460000</v>
      </c>
      <c r="J90" s="50">
        <f>SUM(J91:J97)</f>
        <v>2443800</v>
      </c>
      <c r="K90" s="50">
        <f aca="true" t="shared" si="6" ref="K90:K116">J90/I90*100</f>
        <v>99.34146341463415</v>
      </c>
    </row>
    <row r="91" spans="1:11" s="15" customFormat="1" ht="19.5" customHeight="1">
      <c r="A91" s="82"/>
      <c r="B91" s="51" t="s">
        <v>7</v>
      </c>
      <c r="C91" s="51" t="s">
        <v>64</v>
      </c>
      <c r="D91" s="51" t="s">
        <v>65</v>
      </c>
      <c r="E91" s="51" t="s">
        <v>66</v>
      </c>
      <c r="F91" s="51" t="s">
        <v>67</v>
      </c>
      <c r="G91" s="51" t="s">
        <v>67</v>
      </c>
      <c r="H91" s="51" t="s">
        <v>68</v>
      </c>
      <c r="I91" s="52">
        <v>1569000</v>
      </c>
      <c r="J91" s="52">
        <v>1649900</v>
      </c>
      <c r="K91" s="52">
        <f t="shared" si="6"/>
        <v>105.15615041427662</v>
      </c>
    </row>
    <row r="92" spans="1:11" s="15" customFormat="1" ht="19.5" customHeight="1">
      <c r="A92" s="82"/>
      <c r="B92" s="51" t="s">
        <v>29</v>
      </c>
      <c r="C92" s="51" t="s">
        <v>69</v>
      </c>
      <c r="D92" s="51" t="s">
        <v>70</v>
      </c>
      <c r="E92" s="51" t="s">
        <v>70</v>
      </c>
      <c r="F92" s="51" t="s">
        <v>71</v>
      </c>
      <c r="G92" s="51" t="s">
        <v>71</v>
      </c>
      <c r="H92" s="51" t="s">
        <v>72</v>
      </c>
      <c r="I92" s="52">
        <v>460000</v>
      </c>
      <c r="J92" s="52">
        <v>306500</v>
      </c>
      <c r="K92" s="52">
        <f t="shared" si="6"/>
        <v>66.63043478260869</v>
      </c>
    </row>
    <row r="93" spans="1:11" s="15" customFormat="1" ht="19.5" customHeight="1">
      <c r="A93" s="82"/>
      <c r="B93" s="51" t="s">
        <v>31</v>
      </c>
      <c r="C93" s="51" t="s">
        <v>73</v>
      </c>
      <c r="D93" s="51">
        <v>1</v>
      </c>
      <c r="E93" s="51">
        <v>2</v>
      </c>
      <c r="F93" s="51">
        <v>3</v>
      </c>
      <c r="G93" s="51">
        <v>4</v>
      </c>
      <c r="H93" s="51" t="s">
        <v>74</v>
      </c>
      <c r="I93" s="52">
        <v>23000</v>
      </c>
      <c r="J93" s="52">
        <v>23800</v>
      </c>
      <c r="K93" s="52">
        <f t="shared" si="6"/>
        <v>103.47826086956522</v>
      </c>
    </row>
    <row r="94" spans="1:11" s="15" customFormat="1" ht="19.5" customHeight="1">
      <c r="A94" s="82"/>
      <c r="B94" s="51" t="s">
        <v>9</v>
      </c>
      <c r="C94" s="51" t="s">
        <v>69</v>
      </c>
      <c r="D94" s="51" t="s">
        <v>70</v>
      </c>
      <c r="E94" s="51" t="s">
        <v>70</v>
      </c>
      <c r="F94" s="51" t="s">
        <v>71</v>
      </c>
      <c r="G94" s="51" t="s">
        <v>71</v>
      </c>
      <c r="H94" s="51" t="s">
        <v>75</v>
      </c>
      <c r="I94" s="52">
        <v>260000</v>
      </c>
      <c r="J94" s="52">
        <v>340600</v>
      </c>
      <c r="K94" s="52">
        <f t="shared" si="6"/>
        <v>131</v>
      </c>
    </row>
    <row r="95" spans="1:11" s="15" customFormat="1" ht="19.5" customHeight="1">
      <c r="A95" s="82"/>
      <c r="B95" s="51" t="s">
        <v>12</v>
      </c>
      <c r="C95" s="51" t="s">
        <v>64</v>
      </c>
      <c r="D95" s="51">
        <v>0</v>
      </c>
      <c r="E95" s="51">
        <v>0</v>
      </c>
      <c r="F95" s="51">
        <v>0</v>
      </c>
      <c r="G95" s="51">
        <v>0</v>
      </c>
      <c r="H95" s="51" t="s">
        <v>76</v>
      </c>
      <c r="I95" s="52">
        <v>40000</v>
      </c>
      <c r="J95" s="52">
        <v>0</v>
      </c>
      <c r="K95" s="52">
        <f t="shared" si="6"/>
        <v>0</v>
      </c>
    </row>
    <row r="96" spans="1:11" s="15" customFormat="1" ht="19.5" customHeight="1">
      <c r="A96" s="82"/>
      <c r="B96" s="25" t="s">
        <v>20</v>
      </c>
      <c r="C96" s="25" t="s">
        <v>77</v>
      </c>
      <c r="D96" s="25">
        <v>0.7</v>
      </c>
      <c r="E96" s="25">
        <v>0.75</v>
      </c>
      <c r="F96" s="25">
        <v>0.8</v>
      </c>
      <c r="G96" s="25">
        <v>0.85</v>
      </c>
      <c r="H96" s="25" t="s">
        <v>346</v>
      </c>
      <c r="I96" s="39">
        <v>80000</v>
      </c>
      <c r="J96" s="39">
        <v>92000</v>
      </c>
      <c r="K96" s="39">
        <f t="shared" si="6"/>
        <v>114.99999999999999</v>
      </c>
    </row>
    <row r="97" spans="1:11" s="15" customFormat="1" ht="19.5" customHeight="1">
      <c r="A97" s="82"/>
      <c r="B97" s="51" t="s">
        <v>78</v>
      </c>
      <c r="C97" s="51" t="s">
        <v>79</v>
      </c>
      <c r="D97" s="51"/>
      <c r="E97" s="51">
        <v>27000</v>
      </c>
      <c r="F97" s="51">
        <v>28000</v>
      </c>
      <c r="G97" s="51">
        <v>29000</v>
      </c>
      <c r="H97" s="51" t="s">
        <v>80</v>
      </c>
      <c r="I97" s="52">
        <v>28000</v>
      </c>
      <c r="J97" s="52">
        <v>31000</v>
      </c>
      <c r="K97" s="52">
        <f t="shared" si="6"/>
        <v>110.71428571428572</v>
      </c>
    </row>
    <row r="98" spans="1:11" s="15" customFormat="1" ht="19.5" customHeight="1">
      <c r="A98" s="82"/>
      <c r="B98" s="27" t="s">
        <v>61</v>
      </c>
      <c r="C98" s="26" t="s">
        <v>337</v>
      </c>
      <c r="D98" s="27"/>
      <c r="E98" s="27"/>
      <c r="F98" s="27"/>
      <c r="G98" s="27"/>
      <c r="H98" s="27" t="s">
        <v>81</v>
      </c>
      <c r="I98" s="50">
        <f>SUM(I99:I116)</f>
        <v>9405000</v>
      </c>
      <c r="J98" s="50">
        <f>SUM(J99:J116)</f>
        <v>864000</v>
      </c>
      <c r="K98" s="50">
        <f t="shared" si="6"/>
        <v>9.186602870813397</v>
      </c>
    </row>
    <row r="99" spans="1:11" s="15" customFormat="1" ht="19.5" customHeight="1">
      <c r="A99" s="82"/>
      <c r="B99" s="51" t="s">
        <v>7</v>
      </c>
      <c r="C99" s="51" t="s">
        <v>244</v>
      </c>
      <c r="D99" s="51" t="s">
        <v>245</v>
      </c>
      <c r="E99" s="51" t="s">
        <v>246</v>
      </c>
      <c r="F99" s="51" t="s">
        <v>247</v>
      </c>
      <c r="G99" s="51" t="s">
        <v>248</v>
      </c>
      <c r="H99" s="51" t="s">
        <v>83</v>
      </c>
      <c r="I99" s="52">
        <v>15000</v>
      </c>
      <c r="J99" s="52">
        <v>15000</v>
      </c>
      <c r="K99" s="52">
        <f t="shared" si="6"/>
        <v>100</v>
      </c>
    </row>
    <row r="100" spans="1:11" s="15" customFormat="1" ht="19.5" customHeight="1">
      <c r="A100" s="82"/>
      <c r="B100" s="51" t="s">
        <v>29</v>
      </c>
      <c r="C100" s="51" t="s">
        <v>82</v>
      </c>
      <c r="D100" s="51" t="s">
        <v>245</v>
      </c>
      <c r="E100" s="51" t="s">
        <v>246</v>
      </c>
      <c r="F100" s="51" t="s">
        <v>247</v>
      </c>
      <c r="G100" s="51" t="s">
        <v>248</v>
      </c>
      <c r="H100" s="51" t="s">
        <v>84</v>
      </c>
      <c r="I100" s="52">
        <v>15000</v>
      </c>
      <c r="J100" s="52">
        <v>17000</v>
      </c>
      <c r="K100" s="52">
        <f t="shared" si="6"/>
        <v>113.33333333333333</v>
      </c>
    </row>
    <row r="101" spans="1:11" s="15" customFormat="1" ht="19.5" customHeight="1">
      <c r="A101" s="82"/>
      <c r="B101" s="51" t="s">
        <v>31</v>
      </c>
      <c r="C101" s="51" t="s">
        <v>82</v>
      </c>
      <c r="D101" s="51" t="s">
        <v>245</v>
      </c>
      <c r="E101" s="51" t="s">
        <v>246</v>
      </c>
      <c r="F101" s="51" t="s">
        <v>247</v>
      </c>
      <c r="G101" s="51" t="s">
        <v>248</v>
      </c>
      <c r="H101" s="51" t="s">
        <v>85</v>
      </c>
      <c r="I101" s="52">
        <v>20000</v>
      </c>
      <c r="J101" s="52">
        <v>15000</v>
      </c>
      <c r="K101" s="52">
        <f t="shared" si="6"/>
        <v>75</v>
      </c>
    </row>
    <row r="102" spans="1:11" s="15" customFormat="1" ht="19.5" customHeight="1">
      <c r="A102" s="82"/>
      <c r="B102" s="51" t="s">
        <v>86</v>
      </c>
      <c r="C102" s="51" t="s">
        <v>82</v>
      </c>
      <c r="D102" s="51" t="s">
        <v>245</v>
      </c>
      <c r="E102" s="51" t="s">
        <v>246</v>
      </c>
      <c r="F102" s="51" t="s">
        <v>247</v>
      </c>
      <c r="G102" s="51" t="s">
        <v>248</v>
      </c>
      <c r="H102" s="51" t="s">
        <v>87</v>
      </c>
      <c r="I102" s="52">
        <v>10000</v>
      </c>
      <c r="J102" s="52">
        <v>3000</v>
      </c>
      <c r="K102" s="52">
        <f t="shared" si="6"/>
        <v>30</v>
      </c>
    </row>
    <row r="103" spans="1:11" s="15" customFormat="1" ht="19.5" customHeight="1">
      <c r="A103" s="82"/>
      <c r="B103" s="51" t="s">
        <v>88</v>
      </c>
      <c r="C103" s="51" t="s">
        <v>82</v>
      </c>
      <c r="D103" s="51" t="s">
        <v>249</v>
      </c>
      <c r="E103" s="51" t="s">
        <v>249</v>
      </c>
      <c r="F103" s="51" t="s">
        <v>249</v>
      </c>
      <c r="G103" s="51" t="s">
        <v>249</v>
      </c>
      <c r="H103" s="51" t="s">
        <v>89</v>
      </c>
      <c r="I103" s="52">
        <v>70000</v>
      </c>
      <c r="J103" s="52">
        <v>76000</v>
      </c>
      <c r="K103" s="52">
        <f t="shared" si="6"/>
        <v>108.57142857142857</v>
      </c>
    </row>
    <row r="104" spans="1:11" s="15" customFormat="1" ht="19.5" customHeight="1">
      <c r="A104" s="82"/>
      <c r="B104" s="51" t="s">
        <v>90</v>
      </c>
      <c r="C104" s="51" t="s">
        <v>82</v>
      </c>
      <c r="D104" s="51"/>
      <c r="E104" s="51"/>
      <c r="F104" s="51"/>
      <c r="G104" s="51"/>
      <c r="H104" s="51" t="s">
        <v>91</v>
      </c>
      <c r="I104" s="52">
        <v>220000</v>
      </c>
      <c r="J104" s="52">
        <v>240000</v>
      </c>
      <c r="K104" s="52">
        <f t="shared" si="6"/>
        <v>109.09090909090908</v>
      </c>
    </row>
    <row r="105" spans="1:11" s="15" customFormat="1" ht="19.5" customHeight="1">
      <c r="A105" s="82"/>
      <c r="B105" s="25" t="s">
        <v>226</v>
      </c>
      <c r="C105" s="25" t="s">
        <v>261</v>
      </c>
      <c r="D105" s="25">
        <v>1</v>
      </c>
      <c r="E105" s="25">
        <v>1</v>
      </c>
      <c r="F105" s="25">
        <v>1</v>
      </c>
      <c r="G105" s="25">
        <v>1</v>
      </c>
      <c r="H105" s="25" t="s">
        <v>228</v>
      </c>
      <c r="I105" s="39">
        <v>90000</v>
      </c>
      <c r="J105" s="39">
        <v>0</v>
      </c>
      <c r="K105" s="39">
        <f t="shared" si="6"/>
        <v>0</v>
      </c>
    </row>
    <row r="106" spans="1:11" s="15" customFormat="1" ht="19.5" customHeight="1">
      <c r="A106" s="82"/>
      <c r="B106" s="51" t="s">
        <v>227</v>
      </c>
      <c r="C106" s="51" t="s">
        <v>250</v>
      </c>
      <c r="D106" s="51">
        <v>50</v>
      </c>
      <c r="E106" s="51">
        <v>55</v>
      </c>
      <c r="F106" s="51">
        <v>56</v>
      </c>
      <c r="G106" s="51">
        <v>57</v>
      </c>
      <c r="H106" s="51" t="s">
        <v>229</v>
      </c>
      <c r="I106" s="52">
        <v>30000</v>
      </c>
      <c r="J106" s="52">
        <v>10000</v>
      </c>
      <c r="K106" s="52">
        <f t="shared" si="6"/>
        <v>33.33333333333333</v>
      </c>
    </row>
    <row r="107" spans="1:11" s="15" customFormat="1" ht="19.5" customHeight="1">
      <c r="A107" s="82"/>
      <c r="B107" s="51" t="s">
        <v>259</v>
      </c>
      <c r="C107" s="51" t="s">
        <v>79</v>
      </c>
      <c r="D107" s="51"/>
      <c r="E107" s="51"/>
      <c r="F107" s="51"/>
      <c r="G107" s="51"/>
      <c r="H107" s="51" t="s">
        <v>260</v>
      </c>
      <c r="I107" s="52">
        <v>745000</v>
      </c>
      <c r="J107" s="52">
        <v>0</v>
      </c>
      <c r="K107" s="52">
        <f t="shared" si="6"/>
        <v>0</v>
      </c>
    </row>
    <row r="108" spans="1:11" s="15" customFormat="1" ht="19.5" customHeight="1">
      <c r="A108" s="82"/>
      <c r="B108" s="25" t="s">
        <v>20</v>
      </c>
      <c r="C108" s="25" t="s">
        <v>262</v>
      </c>
      <c r="D108" s="25"/>
      <c r="E108" s="25"/>
      <c r="F108" s="25"/>
      <c r="G108" s="25"/>
      <c r="H108" s="25" t="s">
        <v>93</v>
      </c>
      <c r="I108" s="39">
        <v>110000</v>
      </c>
      <c r="J108" s="39">
        <v>5000</v>
      </c>
      <c r="K108" s="39">
        <f t="shared" si="6"/>
        <v>4.545454545454546</v>
      </c>
    </row>
    <row r="109" spans="1:11" s="15" customFormat="1" ht="19.5" customHeight="1">
      <c r="A109" s="82"/>
      <c r="B109" s="25" t="s">
        <v>51</v>
      </c>
      <c r="C109" s="25" t="s">
        <v>92</v>
      </c>
      <c r="D109" s="25">
        <v>52</v>
      </c>
      <c r="E109" s="25">
        <v>53</v>
      </c>
      <c r="F109" s="25">
        <v>54</v>
      </c>
      <c r="G109" s="25">
        <v>55</v>
      </c>
      <c r="H109" s="25" t="s">
        <v>94</v>
      </c>
      <c r="I109" s="39">
        <v>20000</v>
      </c>
      <c r="J109" s="39">
        <v>0</v>
      </c>
      <c r="K109" s="39">
        <f t="shared" si="6"/>
        <v>0</v>
      </c>
    </row>
    <row r="110" spans="1:11" s="15" customFormat="1" ht="19.5" customHeight="1">
      <c r="A110" s="82"/>
      <c r="B110" s="25" t="s">
        <v>78</v>
      </c>
      <c r="C110" s="25" t="s">
        <v>92</v>
      </c>
      <c r="D110" s="25">
        <v>25</v>
      </c>
      <c r="E110" s="25">
        <v>26</v>
      </c>
      <c r="F110" s="25">
        <v>27</v>
      </c>
      <c r="G110" s="25">
        <v>28</v>
      </c>
      <c r="H110" s="25" t="s">
        <v>95</v>
      </c>
      <c r="I110" s="39">
        <v>70000</v>
      </c>
      <c r="J110" s="39">
        <v>0</v>
      </c>
      <c r="K110" s="39">
        <f t="shared" si="6"/>
        <v>0</v>
      </c>
    </row>
    <row r="111" spans="1:11" s="15" customFormat="1" ht="19.5" customHeight="1">
      <c r="A111" s="82"/>
      <c r="B111" s="25" t="s">
        <v>96</v>
      </c>
      <c r="C111" s="25" t="s">
        <v>92</v>
      </c>
      <c r="D111" s="25">
        <v>50</v>
      </c>
      <c r="E111" s="25">
        <v>50</v>
      </c>
      <c r="F111" s="25">
        <v>51</v>
      </c>
      <c r="G111" s="25">
        <v>52</v>
      </c>
      <c r="H111" s="25" t="s">
        <v>97</v>
      </c>
      <c r="I111" s="39">
        <v>200000</v>
      </c>
      <c r="J111" s="39">
        <v>0</v>
      </c>
      <c r="K111" s="39">
        <f t="shared" si="6"/>
        <v>0</v>
      </c>
    </row>
    <row r="112" spans="1:11" s="15" customFormat="1" ht="19.5" customHeight="1">
      <c r="A112" s="82"/>
      <c r="B112" s="25" t="s">
        <v>98</v>
      </c>
      <c r="C112" s="25" t="s">
        <v>254</v>
      </c>
      <c r="D112" s="25">
        <v>0.9</v>
      </c>
      <c r="E112" s="25">
        <v>0.9</v>
      </c>
      <c r="F112" s="25">
        <v>0.9</v>
      </c>
      <c r="G112" s="25">
        <v>0.09</v>
      </c>
      <c r="H112" s="25" t="s">
        <v>99</v>
      </c>
      <c r="I112" s="39">
        <v>100000</v>
      </c>
      <c r="J112" s="39">
        <v>50000</v>
      </c>
      <c r="K112" s="39">
        <f t="shared" si="6"/>
        <v>50</v>
      </c>
    </row>
    <row r="113" spans="1:11" s="15" customFormat="1" ht="19.5" customHeight="1">
      <c r="A113" s="82"/>
      <c r="B113" s="25" t="s">
        <v>100</v>
      </c>
      <c r="C113" s="25" t="s">
        <v>253</v>
      </c>
      <c r="D113" s="25"/>
      <c r="E113" s="25"/>
      <c r="F113" s="25"/>
      <c r="G113" s="25"/>
      <c r="H113" s="25" t="s">
        <v>101</v>
      </c>
      <c r="I113" s="39">
        <v>30000</v>
      </c>
      <c r="J113" s="39">
        <v>14000</v>
      </c>
      <c r="K113" s="39">
        <f t="shared" si="6"/>
        <v>46.666666666666664</v>
      </c>
    </row>
    <row r="114" spans="1:11" s="15" customFormat="1" ht="19.5" customHeight="1">
      <c r="A114" s="82"/>
      <c r="B114" s="25" t="s">
        <v>102</v>
      </c>
      <c r="C114" s="25" t="s">
        <v>255</v>
      </c>
      <c r="D114" s="25">
        <v>50</v>
      </c>
      <c r="E114" s="25">
        <v>60</v>
      </c>
      <c r="F114" s="25">
        <v>65</v>
      </c>
      <c r="G114" s="25">
        <v>70</v>
      </c>
      <c r="H114" s="25" t="s">
        <v>277</v>
      </c>
      <c r="I114" s="39">
        <v>10000</v>
      </c>
      <c r="J114" s="39">
        <v>46000</v>
      </c>
      <c r="K114" s="39">
        <f t="shared" si="6"/>
        <v>459.99999999999994</v>
      </c>
    </row>
    <row r="115" spans="1:11" s="15" customFormat="1" ht="19.5" customHeight="1">
      <c r="A115" s="82"/>
      <c r="B115" s="25" t="s">
        <v>153</v>
      </c>
      <c r="C115" s="25" t="s">
        <v>258</v>
      </c>
      <c r="D115" s="25"/>
      <c r="E115" s="25"/>
      <c r="F115" s="25"/>
      <c r="G115" s="25"/>
      <c r="H115" s="25" t="s">
        <v>257</v>
      </c>
      <c r="I115" s="39">
        <v>7450000</v>
      </c>
      <c r="J115" s="39">
        <v>0</v>
      </c>
      <c r="K115" s="39">
        <f t="shared" si="6"/>
        <v>0</v>
      </c>
    </row>
    <row r="116" spans="1:11" s="15" customFormat="1" ht="19.5" customHeight="1">
      <c r="A116" s="83"/>
      <c r="B116" s="25" t="s">
        <v>156</v>
      </c>
      <c r="C116" s="25" t="s">
        <v>251</v>
      </c>
      <c r="D116" s="25"/>
      <c r="E116" s="25"/>
      <c r="F116" s="25"/>
      <c r="G116" s="25"/>
      <c r="H116" s="25" t="s">
        <v>230</v>
      </c>
      <c r="I116" s="39">
        <v>200000</v>
      </c>
      <c r="J116" s="39">
        <v>373000</v>
      </c>
      <c r="K116" s="39">
        <f t="shared" si="6"/>
        <v>186.5</v>
      </c>
    </row>
    <row r="117" spans="2:11" s="15" customFormat="1" ht="19.5" customHeight="1">
      <c r="B117" s="10"/>
      <c r="C117" s="10"/>
      <c r="D117" s="10"/>
      <c r="E117" s="10"/>
      <c r="F117" s="10"/>
      <c r="G117" s="10"/>
      <c r="H117" s="10"/>
      <c r="I117" s="43"/>
      <c r="J117" s="43"/>
      <c r="K117" s="43"/>
    </row>
    <row r="118" spans="1:11" s="70" customFormat="1" ht="19.5" customHeight="1">
      <c r="A118" s="66" t="s">
        <v>334</v>
      </c>
      <c r="B118" s="67"/>
      <c r="C118" s="68"/>
      <c r="D118" s="68"/>
      <c r="E118" s="68"/>
      <c r="F118" s="68"/>
      <c r="G118" s="68"/>
      <c r="H118" s="68"/>
      <c r="I118" s="69"/>
      <c r="J118" s="69"/>
      <c r="K118" s="69"/>
    </row>
    <row r="119" spans="1:11" s="15" customFormat="1" ht="19.5" customHeight="1">
      <c r="A119" s="75" t="s">
        <v>345</v>
      </c>
      <c r="B119" s="26" t="s">
        <v>127</v>
      </c>
      <c r="C119" s="26" t="s">
        <v>337</v>
      </c>
      <c r="D119" s="26"/>
      <c r="E119" s="26"/>
      <c r="F119" s="26"/>
      <c r="G119" s="26"/>
      <c r="H119" s="26" t="s">
        <v>128</v>
      </c>
      <c r="I119" s="30">
        <f>SUM(I120:I126)</f>
        <v>1474000</v>
      </c>
      <c r="J119" s="30">
        <f>SUM(J120:J126)</f>
        <v>1476000</v>
      </c>
      <c r="K119" s="30">
        <f aca="true" t="shared" si="7" ref="K119:K142">J119/I119*100</f>
        <v>100.13568521031209</v>
      </c>
    </row>
    <row r="120" spans="1:11" s="15" customFormat="1" ht="19.5" customHeight="1">
      <c r="A120" s="76"/>
      <c r="B120" s="51" t="s">
        <v>7</v>
      </c>
      <c r="C120" s="51" t="s">
        <v>129</v>
      </c>
      <c r="D120" s="51"/>
      <c r="E120" s="51"/>
      <c r="F120" s="51"/>
      <c r="G120" s="51"/>
      <c r="H120" s="51" t="s">
        <v>130</v>
      </c>
      <c r="I120" s="52">
        <v>800000</v>
      </c>
      <c r="J120" s="52">
        <v>850000</v>
      </c>
      <c r="K120" s="52">
        <f t="shared" si="7"/>
        <v>106.25</v>
      </c>
    </row>
    <row r="121" spans="1:11" s="15" customFormat="1" ht="19.5" customHeight="1">
      <c r="A121" s="76"/>
      <c r="B121" s="51" t="s">
        <v>29</v>
      </c>
      <c r="C121" s="51" t="s">
        <v>131</v>
      </c>
      <c r="D121" s="51">
        <v>60</v>
      </c>
      <c r="E121" s="51">
        <v>65</v>
      </c>
      <c r="F121" s="51">
        <v>70</v>
      </c>
      <c r="G121" s="51">
        <v>75</v>
      </c>
      <c r="H121" s="51" t="s">
        <v>132</v>
      </c>
      <c r="I121" s="52">
        <v>324000</v>
      </c>
      <c r="J121" s="52">
        <v>324000</v>
      </c>
      <c r="K121" s="52">
        <f t="shared" si="7"/>
        <v>100</v>
      </c>
    </row>
    <row r="122" spans="1:11" s="15" customFormat="1" ht="19.5" customHeight="1">
      <c r="A122" s="76"/>
      <c r="B122" s="51" t="s">
        <v>31</v>
      </c>
      <c r="C122" s="51" t="s">
        <v>129</v>
      </c>
      <c r="D122" s="51">
        <v>10</v>
      </c>
      <c r="E122" s="51">
        <v>0</v>
      </c>
      <c r="F122" s="51">
        <v>0</v>
      </c>
      <c r="G122" s="51">
        <v>0</v>
      </c>
      <c r="H122" s="51" t="s">
        <v>133</v>
      </c>
      <c r="I122" s="52">
        <v>50000</v>
      </c>
      <c r="J122" s="52">
        <v>0</v>
      </c>
      <c r="K122" s="52">
        <f t="shared" si="7"/>
        <v>0</v>
      </c>
    </row>
    <row r="123" spans="1:11" s="15" customFormat="1" ht="19.5" customHeight="1">
      <c r="A123" s="76"/>
      <c r="B123" s="51" t="s">
        <v>86</v>
      </c>
      <c r="C123" s="51" t="s">
        <v>134</v>
      </c>
      <c r="D123" s="51">
        <v>80</v>
      </c>
      <c r="E123" s="51">
        <v>80</v>
      </c>
      <c r="F123" s="51">
        <v>85</v>
      </c>
      <c r="G123" s="51">
        <v>85</v>
      </c>
      <c r="H123" s="51" t="s">
        <v>135</v>
      </c>
      <c r="I123" s="52">
        <v>40000</v>
      </c>
      <c r="J123" s="52">
        <v>20000</v>
      </c>
      <c r="K123" s="52">
        <f t="shared" si="7"/>
        <v>50</v>
      </c>
    </row>
    <row r="124" spans="1:11" s="15" customFormat="1" ht="19.5" customHeight="1">
      <c r="A124" s="76"/>
      <c r="B124" s="51" t="s">
        <v>88</v>
      </c>
      <c r="C124" s="51" t="s">
        <v>129</v>
      </c>
      <c r="D124" s="51">
        <v>10</v>
      </c>
      <c r="E124" s="51">
        <v>10</v>
      </c>
      <c r="F124" s="51">
        <v>9</v>
      </c>
      <c r="G124" s="51">
        <v>8</v>
      </c>
      <c r="H124" s="51" t="s">
        <v>136</v>
      </c>
      <c r="I124" s="52">
        <v>40000</v>
      </c>
      <c r="J124" s="52">
        <v>5000</v>
      </c>
      <c r="K124" s="52">
        <f t="shared" si="7"/>
        <v>12.5</v>
      </c>
    </row>
    <row r="125" spans="1:11" s="15" customFormat="1" ht="19.5" customHeight="1">
      <c r="A125" s="76"/>
      <c r="B125" s="51" t="s">
        <v>90</v>
      </c>
      <c r="C125" s="51" t="s">
        <v>137</v>
      </c>
      <c r="D125" s="51">
        <v>120</v>
      </c>
      <c r="E125" s="51">
        <v>120</v>
      </c>
      <c r="F125" s="51">
        <v>120</v>
      </c>
      <c r="G125" s="51">
        <v>110</v>
      </c>
      <c r="H125" s="51" t="s">
        <v>138</v>
      </c>
      <c r="I125" s="52">
        <v>160000</v>
      </c>
      <c r="J125" s="52">
        <v>227000</v>
      </c>
      <c r="K125" s="52">
        <f t="shared" si="7"/>
        <v>141.875</v>
      </c>
    </row>
    <row r="126" spans="1:11" s="15" customFormat="1" ht="19.5" customHeight="1">
      <c r="A126" s="76"/>
      <c r="B126" s="51" t="s">
        <v>9</v>
      </c>
      <c r="C126" s="51" t="s">
        <v>129</v>
      </c>
      <c r="D126" s="51">
        <v>2</v>
      </c>
      <c r="E126" s="51">
        <v>2</v>
      </c>
      <c r="F126" s="51">
        <v>2</v>
      </c>
      <c r="G126" s="51">
        <v>2</v>
      </c>
      <c r="H126" s="51" t="s">
        <v>139</v>
      </c>
      <c r="I126" s="52">
        <v>60000</v>
      </c>
      <c r="J126" s="52">
        <v>50000</v>
      </c>
      <c r="K126" s="52">
        <f t="shared" si="7"/>
        <v>83.33333333333334</v>
      </c>
    </row>
    <row r="127" spans="1:11" s="15" customFormat="1" ht="19.5" customHeight="1">
      <c r="A127" s="76"/>
      <c r="B127" s="27" t="s">
        <v>140</v>
      </c>
      <c r="C127" s="26" t="s">
        <v>337</v>
      </c>
      <c r="D127" s="27"/>
      <c r="E127" s="27"/>
      <c r="F127" s="27"/>
      <c r="G127" s="27"/>
      <c r="H127" s="27" t="s">
        <v>141</v>
      </c>
      <c r="I127" s="50">
        <f>SUM(I128:I142)</f>
        <v>2760000</v>
      </c>
      <c r="J127" s="50">
        <f>SUM(J128:J142)</f>
        <v>1846400</v>
      </c>
      <c r="K127" s="50">
        <f t="shared" si="7"/>
        <v>66.89855072463769</v>
      </c>
    </row>
    <row r="128" spans="1:11" s="15" customFormat="1" ht="19.5" customHeight="1">
      <c r="A128" s="76"/>
      <c r="B128" s="25" t="s">
        <v>20</v>
      </c>
      <c r="C128" s="25" t="s">
        <v>142</v>
      </c>
      <c r="D128" s="25" t="s">
        <v>322</v>
      </c>
      <c r="E128" s="25" t="s">
        <v>322</v>
      </c>
      <c r="F128" s="25" t="s">
        <v>323</v>
      </c>
      <c r="G128" s="25">
        <v>0</v>
      </c>
      <c r="H128" s="25" t="s">
        <v>143</v>
      </c>
      <c r="I128" s="39">
        <v>300000</v>
      </c>
      <c r="J128" s="39">
        <v>200000</v>
      </c>
      <c r="K128" s="39">
        <f t="shared" si="7"/>
        <v>66.66666666666666</v>
      </c>
    </row>
    <row r="129" spans="1:11" s="15" customFormat="1" ht="19.5" customHeight="1">
      <c r="A129" s="76"/>
      <c r="B129" s="25" t="s">
        <v>51</v>
      </c>
      <c r="C129" s="25" t="s">
        <v>324</v>
      </c>
      <c r="D129" s="25" t="s">
        <v>325</v>
      </c>
      <c r="E129" s="25" t="s">
        <v>326</v>
      </c>
      <c r="F129" s="25" t="s">
        <v>327</v>
      </c>
      <c r="G129" s="25" t="s">
        <v>328</v>
      </c>
      <c r="H129" s="25" t="s">
        <v>144</v>
      </c>
      <c r="I129" s="39">
        <v>220000</v>
      </c>
      <c r="J129" s="39">
        <v>320000</v>
      </c>
      <c r="K129" s="39">
        <f t="shared" si="7"/>
        <v>145.45454545454547</v>
      </c>
    </row>
    <row r="130" spans="1:11" s="15" customFormat="1" ht="19.5" customHeight="1">
      <c r="A130" s="76"/>
      <c r="B130" s="25" t="s">
        <v>78</v>
      </c>
      <c r="C130" s="25" t="s">
        <v>145</v>
      </c>
      <c r="D130" s="25">
        <v>500</v>
      </c>
      <c r="E130" s="25">
        <v>100</v>
      </c>
      <c r="F130" s="25">
        <v>0</v>
      </c>
      <c r="G130" s="25">
        <v>0</v>
      </c>
      <c r="H130" s="25" t="s">
        <v>146</v>
      </c>
      <c r="I130" s="39">
        <v>100000</v>
      </c>
      <c r="J130" s="39">
        <v>104100</v>
      </c>
      <c r="K130" s="39">
        <f t="shared" si="7"/>
        <v>104.1</v>
      </c>
    </row>
    <row r="131" spans="1:11" s="15" customFormat="1" ht="19.5" customHeight="1">
      <c r="A131" s="76"/>
      <c r="B131" s="53" t="s">
        <v>96</v>
      </c>
      <c r="C131" s="53" t="s">
        <v>329</v>
      </c>
      <c r="D131" s="53">
        <v>100</v>
      </c>
      <c r="E131" s="53">
        <v>110</v>
      </c>
      <c r="F131" s="53">
        <v>200</v>
      </c>
      <c r="G131" s="53">
        <v>250</v>
      </c>
      <c r="H131" s="53" t="s">
        <v>147</v>
      </c>
      <c r="I131" s="54">
        <v>300000</v>
      </c>
      <c r="J131" s="54">
        <v>492000</v>
      </c>
      <c r="K131" s="54">
        <f t="shared" si="7"/>
        <v>164</v>
      </c>
    </row>
    <row r="132" spans="1:11" s="15" customFormat="1" ht="19.5" customHeight="1">
      <c r="A132" s="76"/>
      <c r="B132" s="25" t="s">
        <v>98</v>
      </c>
      <c r="C132" s="25" t="s">
        <v>330</v>
      </c>
      <c r="D132" s="25">
        <v>70</v>
      </c>
      <c r="E132" s="25">
        <v>75</v>
      </c>
      <c r="F132" s="25">
        <v>80</v>
      </c>
      <c r="G132" s="25">
        <v>85</v>
      </c>
      <c r="H132" s="25" t="s">
        <v>148</v>
      </c>
      <c r="I132" s="39">
        <v>290000</v>
      </c>
      <c r="J132" s="39">
        <v>290000</v>
      </c>
      <c r="K132" s="39">
        <f t="shared" si="7"/>
        <v>100</v>
      </c>
    </row>
    <row r="133" spans="1:11" s="15" customFormat="1" ht="19.5" customHeight="1">
      <c r="A133" s="76"/>
      <c r="B133" s="25" t="s">
        <v>100</v>
      </c>
      <c r="C133" s="25" t="s">
        <v>149</v>
      </c>
      <c r="D133" s="25">
        <v>30</v>
      </c>
      <c r="E133" s="25">
        <v>40</v>
      </c>
      <c r="F133" s="25">
        <v>50</v>
      </c>
      <c r="G133" s="25">
        <v>60</v>
      </c>
      <c r="H133" s="25" t="s">
        <v>150</v>
      </c>
      <c r="I133" s="39">
        <v>800000</v>
      </c>
      <c r="J133" s="39">
        <v>0</v>
      </c>
      <c r="K133" s="39">
        <f t="shared" si="7"/>
        <v>0</v>
      </c>
    </row>
    <row r="134" spans="1:11" s="15" customFormat="1" ht="19.5" customHeight="1">
      <c r="A134" s="76"/>
      <c r="B134" s="25" t="s">
        <v>102</v>
      </c>
      <c r="C134" s="25" t="s">
        <v>151</v>
      </c>
      <c r="D134" s="25">
        <v>70</v>
      </c>
      <c r="E134" s="25">
        <v>75</v>
      </c>
      <c r="F134" s="25">
        <v>80</v>
      </c>
      <c r="G134" s="25">
        <v>85</v>
      </c>
      <c r="H134" s="25" t="s">
        <v>152</v>
      </c>
      <c r="I134" s="39">
        <v>50000</v>
      </c>
      <c r="J134" s="39">
        <v>50000</v>
      </c>
      <c r="K134" s="39">
        <f t="shared" si="7"/>
        <v>100</v>
      </c>
    </row>
    <row r="135" spans="1:11" s="15" customFormat="1" ht="19.5" customHeight="1">
      <c r="A135" s="76"/>
      <c r="B135" s="25" t="s">
        <v>153</v>
      </c>
      <c r="C135" s="25" t="s">
        <v>154</v>
      </c>
      <c r="D135" s="25">
        <v>90</v>
      </c>
      <c r="E135" s="25">
        <v>90</v>
      </c>
      <c r="F135" s="25">
        <v>95</v>
      </c>
      <c r="G135" s="25">
        <v>95</v>
      </c>
      <c r="H135" s="25" t="s">
        <v>155</v>
      </c>
      <c r="I135" s="39">
        <v>80000</v>
      </c>
      <c r="J135" s="39">
        <v>80000</v>
      </c>
      <c r="K135" s="39">
        <f t="shared" si="7"/>
        <v>100</v>
      </c>
    </row>
    <row r="136" spans="1:11" s="15" customFormat="1" ht="19.5" customHeight="1">
      <c r="A136" s="76"/>
      <c r="B136" s="25" t="s">
        <v>156</v>
      </c>
      <c r="C136" s="25" t="s">
        <v>157</v>
      </c>
      <c r="D136" s="55">
        <v>0.7</v>
      </c>
      <c r="E136" s="55">
        <v>0.8</v>
      </c>
      <c r="F136" s="55">
        <v>0.85</v>
      </c>
      <c r="G136" s="55">
        <v>0.9</v>
      </c>
      <c r="H136" s="25" t="s">
        <v>158</v>
      </c>
      <c r="I136" s="39">
        <v>80000</v>
      </c>
      <c r="J136" s="39">
        <v>80000</v>
      </c>
      <c r="K136" s="39">
        <f t="shared" si="7"/>
        <v>100</v>
      </c>
    </row>
    <row r="137" spans="1:11" s="15" customFormat="1" ht="19.5" customHeight="1">
      <c r="A137" s="76"/>
      <c r="B137" s="53" t="s">
        <v>159</v>
      </c>
      <c r="C137" s="53" t="s">
        <v>160</v>
      </c>
      <c r="D137" s="53">
        <v>100</v>
      </c>
      <c r="E137" s="53">
        <v>120</v>
      </c>
      <c r="F137" s="53">
        <v>150</v>
      </c>
      <c r="G137" s="53">
        <v>200</v>
      </c>
      <c r="H137" s="53" t="s">
        <v>161</v>
      </c>
      <c r="I137" s="54">
        <v>80000</v>
      </c>
      <c r="J137" s="54">
        <v>50000</v>
      </c>
      <c r="K137" s="54">
        <f t="shared" si="7"/>
        <v>62.5</v>
      </c>
    </row>
    <row r="138" spans="1:11" s="15" customFormat="1" ht="19.5" customHeight="1">
      <c r="A138" s="76"/>
      <c r="B138" s="25" t="s">
        <v>162</v>
      </c>
      <c r="C138" s="25" t="s">
        <v>163</v>
      </c>
      <c r="D138" s="25">
        <v>80</v>
      </c>
      <c r="E138" s="25">
        <v>85</v>
      </c>
      <c r="F138" s="25">
        <v>90</v>
      </c>
      <c r="G138" s="25">
        <v>100</v>
      </c>
      <c r="H138" s="25" t="s">
        <v>164</v>
      </c>
      <c r="I138" s="39">
        <v>50000</v>
      </c>
      <c r="J138" s="39">
        <v>40000</v>
      </c>
      <c r="K138" s="39">
        <f t="shared" si="7"/>
        <v>80</v>
      </c>
    </row>
    <row r="139" spans="1:11" s="15" customFormat="1" ht="19.5" customHeight="1">
      <c r="A139" s="76"/>
      <c r="B139" s="25" t="s">
        <v>165</v>
      </c>
      <c r="C139" s="25" t="s">
        <v>166</v>
      </c>
      <c r="D139" s="25">
        <v>2</v>
      </c>
      <c r="E139" s="25">
        <v>2</v>
      </c>
      <c r="F139" s="25">
        <v>2</v>
      </c>
      <c r="G139" s="25">
        <v>2</v>
      </c>
      <c r="H139" s="25" t="s">
        <v>167</v>
      </c>
      <c r="I139" s="39">
        <v>50000</v>
      </c>
      <c r="J139" s="39">
        <v>50000</v>
      </c>
      <c r="K139" s="39">
        <f t="shared" si="7"/>
        <v>100</v>
      </c>
    </row>
    <row r="140" spans="1:11" s="15" customFormat="1" ht="19.5" customHeight="1">
      <c r="A140" s="76"/>
      <c r="B140" s="51" t="s">
        <v>29</v>
      </c>
      <c r="C140" s="51" t="s">
        <v>168</v>
      </c>
      <c r="D140" s="51"/>
      <c r="E140" s="51"/>
      <c r="F140" s="51"/>
      <c r="G140" s="51"/>
      <c r="H140" s="51" t="s">
        <v>169</v>
      </c>
      <c r="I140" s="52">
        <v>60000</v>
      </c>
      <c r="J140" s="52">
        <v>59300</v>
      </c>
      <c r="K140" s="52">
        <f t="shared" si="7"/>
        <v>98.83333333333333</v>
      </c>
    </row>
    <row r="141" spans="1:11" s="15" customFormat="1" ht="19.5" customHeight="1">
      <c r="A141" s="76"/>
      <c r="B141" s="25" t="s">
        <v>233</v>
      </c>
      <c r="C141" s="25" t="s">
        <v>34</v>
      </c>
      <c r="D141" s="25"/>
      <c r="E141" s="25"/>
      <c r="F141" s="25">
        <v>100</v>
      </c>
      <c r="G141" s="25">
        <v>300</v>
      </c>
      <c r="H141" s="25" t="s">
        <v>218</v>
      </c>
      <c r="I141" s="39">
        <v>150000</v>
      </c>
      <c r="J141" s="39">
        <v>0</v>
      </c>
      <c r="K141" s="39">
        <f t="shared" si="7"/>
        <v>0</v>
      </c>
    </row>
    <row r="142" spans="1:11" s="15" customFormat="1" ht="19.5" customHeight="1">
      <c r="A142" s="77"/>
      <c r="B142" s="25" t="s">
        <v>234</v>
      </c>
      <c r="C142" s="25" t="s">
        <v>34</v>
      </c>
      <c r="D142" s="25"/>
      <c r="E142" s="25">
        <v>50</v>
      </c>
      <c r="F142" s="25">
        <v>100</v>
      </c>
      <c r="G142" s="25">
        <v>200</v>
      </c>
      <c r="H142" s="25" t="s">
        <v>235</v>
      </c>
      <c r="I142" s="39">
        <v>150000</v>
      </c>
      <c r="J142" s="39">
        <v>31000</v>
      </c>
      <c r="K142" s="39">
        <f t="shared" si="7"/>
        <v>20.666666666666668</v>
      </c>
    </row>
    <row r="143" spans="2:11" ht="19.5" customHeight="1">
      <c r="B143" s="1"/>
      <c r="C143" s="1"/>
      <c r="D143" s="1"/>
      <c r="E143" s="1"/>
      <c r="F143" s="1"/>
      <c r="G143" s="1"/>
      <c r="H143" s="1"/>
      <c r="I143" s="37"/>
      <c r="J143" s="37"/>
      <c r="K143" s="37"/>
    </row>
    <row r="144" spans="2:11" ht="19.5" customHeight="1">
      <c r="B144" s="10"/>
      <c r="C144" s="10"/>
      <c r="D144" s="10"/>
      <c r="E144" s="10"/>
      <c r="F144" s="10"/>
      <c r="G144" s="10"/>
      <c r="H144" s="10"/>
      <c r="I144" s="89" t="s">
        <v>347</v>
      </c>
      <c r="J144" s="89"/>
      <c r="K144" s="89"/>
    </row>
    <row r="145" spans="9:11" ht="19.5" customHeight="1">
      <c r="I145" s="89" t="s">
        <v>348</v>
      </c>
      <c r="J145" s="89"/>
      <c r="K145" s="89"/>
    </row>
    <row r="186" spans="2:11" ht="19.5" customHeight="1">
      <c r="B186" s="1"/>
      <c r="C186" s="1"/>
      <c r="D186" s="1"/>
      <c r="E186" s="1"/>
      <c r="F186" s="1"/>
      <c r="G186" s="1"/>
      <c r="H186" s="1"/>
      <c r="I186" s="37"/>
      <c r="J186" s="37"/>
      <c r="K186" s="37"/>
    </row>
    <row r="195" spans="2:11" ht="19.5" customHeight="1">
      <c r="B195" s="23"/>
      <c r="C195" s="23"/>
      <c r="D195" s="23"/>
      <c r="E195" s="23"/>
      <c r="F195" s="23"/>
      <c r="G195" s="23"/>
      <c r="H195" s="23"/>
      <c r="I195" s="44"/>
      <c r="J195" s="44"/>
      <c r="K195" s="44"/>
    </row>
    <row r="212" spans="9:11" s="22" customFormat="1" ht="19.5" customHeight="1">
      <c r="I212" s="45"/>
      <c r="J212" s="45"/>
      <c r="K212" s="45"/>
    </row>
    <row r="213" spans="2:11" ht="19.5" customHeight="1">
      <c r="B213" s="11"/>
      <c r="C213" s="11"/>
      <c r="D213" s="11"/>
      <c r="E213" s="11"/>
      <c r="F213" s="11"/>
      <c r="G213" s="11"/>
      <c r="H213" s="11"/>
      <c r="I213" s="46"/>
      <c r="J213" s="46"/>
      <c r="K213" s="46"/>
    </row>
    <row r="214" spans="2:11" s="15" customFormat="1" ht="19.5" customHeight="1">
      <c r="B214" s="6" t="s">
        <v>190</v>
      </c>
      <c r="C214" s="6"/>
      <c r="D214" s="6"/>
      <c r="E214" s="6"/>
      <c r="F214" s="6"/>
      <c r="G214" s="6"/>
      <c r="H214" s="6" t="s">
        <v>191</v>
      </c>
      <c r="I214" s="47">
        <f>I215</f>
        <v>70000</v>
      </c>
      <c r="J214" s="47">
        <f>J215</f>
        <v>70000</v>
      </c>
      <c r="K214" s="47">
        <f aca="true" t="shared" si="8" ref="K214:K221">J214/I214*100</f>
        <v>100</v>
      </c>
    </row>
    <row r="215" spans="2:11" s="15" customFormat="1" ht="19.5" customHeight="1">
      <c r="B215" s="9" t="s">
        <v>7</v>
      </c>
      <c r="C215" s="9" t="s">
        <v>192</v>
      </c>
      <c r="D215" s="9"/>
      <c r="E215" s="9"/>
      <c r="F215" s="9"/>
      <c r="G215" s="9"/>
      <c r="H215" s="9" t="s">
        <v>193</v>
      </c>
      <c r="I215" s="42">
        <v>70000</v>
      </c>
      <c r="J215" s="42">
        <v>70000</v>
      </c>
      <c r="K215" s="42">
        <f t="shared" si="8"/>
        <v>100</v>
      </c>
    </row>
    <row r="216" spans="2:11" s="15" customFormat="1" ht="19.5" customHeight="1">
      <c r="B216" s="6" t="s">
        <v>197</v>
      </c>
      <c r="C216" s="6"/>
      <c r="D216" s="6"/>
      <c r="E216" s="6"/>
      <c r="F216" s="6"/>
      <c r="G216" s="6"/>
      <c r="H216" s="6" t="s">
        <v>198</v>
      </c>
      <c r="I216" s="47">
        <f>SUM(I217:I221)</f>
        <v>488000</v>
      </c>
      <c r="J216" s="47">
        <f>SUM(J217:J221)</f>
        <v>488000</v>
      </c>
      <c r="K216" s="47">
        <f t="shared" si="8"/>
        <v>100</v>
      </c>
    </row>
    <row r="217" spans="2:11" s="15" customFormat="1" ht="19.5" customHeight="1">
      <c r="B217" s="7" t="s">
        <v>7</v>
      </c>
      <c r="C217" s="7" t="s">
        <v>38</v>
      </c>
      <c r="D217" s="7"/>
      <c r="E217" s="7"/>
      <c r="F217" s="7"/>
      <c r="G217" s="7"/>
      <c r="H217" s="7" t="s">
        <v>199</v>
      </c>
      <c r="I217" s="40">
        <v>148000</v>
      </c>
      <c r="J217" s="40">
        <v>148000</v>
      </c>
      <c r="K217" s="40">
        <f t="shared" si="8"/>
        <v>100</v>
      </c>
    </row>
    <row r="218" spans="2:11" s="15" customFormat="1" ht="19.5" customHeight="1">
      <c r="B218" s="8" t="s">
        <v>29</v>
      </c>
      <c r="C218" s="8" t="s">
        <v>38</v>
      </c>
      <c r="D218" s="8"/>
      <c r="E218" s="8"/>
      <c r="F218" s="8"/>
      <c r="G218" s="8"/>
      <c r="H218" s="8" t="s">
        <v>200</v>
      </c>
      <c r="I218" s="41">
        <v>100000</v>
      </c>
      <c r="J218" s="41">
        <v>100000</v>
      </c>
      <c r="K218" s="41">
        <f t="shared" si="8"/>
        <v>100</v>
      </c>
    </row>
    <row r="219" spans="2:11" s="15" customFormat="1" ht="19.5" customHeight="1">
      <c r="B219" s="8" t="s">
        <v>86</v>
      </c>
      <c r="C219" s="8" t="s">
        <v>38</v>
      </c>
      <c r="D219" s="8"/>
      <c r="E219" s="8"/>
      <c r="F219" s="8"/>
      <c r="G219" s="8"/>
      <c r="H219" s="8" t="s">
        <v>201</v>
      </c>
      <c r="I219" s="41">
        <v>20000</v>
      </c>
      <c r="J219" s="41">
        <v>20000</v>
      </c>
      <c r="K219" s="41">
        <f t="shared" si="8"/>
        <v>100</v>
      </c>
    </row>
    <row r="220" spans="2:11" s="15" customFormat="1" ht="19.5" customHeight="1">
      <c r="B220" s="8" t="s">
        <v>88</v>
      </c>
      <c r="C220" s="8" t="s">
        <v>38</v>
      </c>
      <c r="D220" s="8"/>
      <c r="E220" s="8"/>
      <c r="F220" s="8"/>
      <c r="G220" s="8"/>
      <c r="H220" s="8" t="s">
        <v>202</v>
      </c>
      <c r="I220" s="41">
        <v>200000</v>
      </c>
      <c r="J220" s="41">
        <v>200000</v>
      </c>
      <c r="K220" s="41">
        <f t="shared" si="8"/>
        <v>100</v>
      </c>
    </row>
    <row r="221" spans="2:11" s="15" customFormat="1" ht="19.5" customHeight="1">
      <c r="B221" s="8" t="s">
        <v>90</v>
      </c>
      <c r="C221" s="8" t="s">
        <v>38</v>
      </c>
      <c r="D221" s="8"/>
      <c r="E221" s="8"/>
      <c r="F221" s="8"/>
      <c r="G221" s="8"/>
      <c r="H221" s="8" t="s">
        <v>203</v>
      </c>
      <c r="I221" s="41">
        <v>20000</v>
      </c>
      <c r="J221" s="41">
        <v>20000</v>
      </c>
      <c r="K221" s="41">
        <f t="shared" si="8"/>
        <v>100</v>
      </c>
    </row>
    <row r="222" spans="2:11" s="15" customFormat="1" ht="19.5" customHeight="1">
      <c r="B222" s="24"/>
      <c r="C222" s="24"/>
      <c r="D222" s="24"/>
      <c r="E222" s="24"/>
      <c r="F222" s="24"/>
      <c r="G222" s="24"/>
      <c r="H222" s="24"/>
      <c r="I222" s="48"/>
      <c r="J222" s="48"/>
      <c r="K222" s="48"/>
    </row>
    <row r="223" spans="9:11" s="15" customFormat="1" ht="19.5" customHeight="1">
      <c r="I223" s="38"/>
      <c r="J223" s="38"/>
      <c r="K223" s="38"/>
    </row>
    <row r="224" spans="9:11" s="15" customFormat="1" ht="19.5" customHeight="1">
      <c r="I224" s="38"/>
      <c r="J224" s="38"/>
      <c r="K224" s="38"/>
    </row>
    <row r="225" spans="9:11" s="15" customFormat="1" ht="19.5" customHeight="1">
      <c r="I225" s="38"/>
      <c r="J225" s="38"/>
      <c r="K225" s="38"/>
    </row>
    <row r="226" spans="9:11" s="15" customFormat="1" ht="19.5" customHeight="1">
      <c r="I226" s="38"/>
      <c r="J226" s="38"/>
      <c r="K226" s="38"/>
    </row>
    <row r="227" spans="9:11" s="15" customFormat="1" ht="19.5" customHeight="1">
      <c r="I227" s="38"/>
      <c r="J227" s="38"/>
      <c r="K227" s="38"/>
    </row>
    <row r="230" spans="2:11" ht="19.5" customHeight="1">
      <c r="B230" s="13"/>
      <c r="C230" s="13"/>
      <c r="D230" s="13"/>
      <c r="E230" s="13"/>
      <c r="F230" s="13"/>
      <c r="G230" s="13"/>
      <c r="H230" s="13"/>
      <c r="I230" s="49" t="s">
        <v>263</v>
      </c>
      <c r="J230" s="49"/>
      <c r="K230" s="49"/>
    </row>
    <row r="231" spans="2:11" ht="19.5" customHeight="1">
      <c r="B231" s="13"/>
      <c r="C231" s="13"/>
      <c r="D231" s="13"/>
      <c r="E231" s="13"/>
      <c r="F231" s="13"/>
      <c r="G231" s="13"/>
      <c r="H231" s="13"/>
      <c r="I231" s="49" t="s">
        <v>264</v>
      </c>
      <c r="J231" s="49"/>
      <c r="K231" s="49"/>
    </row>
    <row r="232" spans="2:11" ht="19.5" customHeight="1">
      <c r="B232" s="13"/>
      <c r="C232" s="13"/>
      <c r="D232" s="13"/>
      <c r="E232" s="13"/>
      <c r="F232" s="13"/>
      <c r="G232" s="13"/>
      <c r="H232" s="13"/>
      <c r="I232" s="49" t="s">
        <v>256</v>
      </c>
      <c r="J232" s="49"/>
      <c r="K232" s="49"/>
    </row>
  </sheetData>
  <sheetProtection/>
  <mergeCells count="11">
    <mergeCell ref="I144:K144"/>
    <mergeCell ref="I145:K145"/>
    <mergeCell ref="A6:H6"/>
    <mergeCell ref="A119:A142"/>
    <mergeCell ref="A33:A46"/>
    <mergeCell ref="A84:A116"/>
    <mergeCell ref="A17:A32"/>
    <mergeCell ref="A10:A12"/>
    <mergeCell ref="A13:A14"/>
    <mergeCell ref="A47:A68"/>
    <mergeCell ref="A69:A83"/>
  </mergeCells>
  <printOptions/>
  <pageMargins left="0.11811023622047245" right="1.1811023622047245" top="0.15748031496062992" bottom="0.4724409448818898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Oroslavje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 Tuđa</dc:creator>
  <cp:keywords/>
  <dc:description/>
  <cp:lastModifiedBy>Ivanka Tuđa</cp:lastModifiedBy>
  <cp:lastPrinted>2017-12-12T11:45:32Z</cp:lastPrinted>
  <dcterms:created xsi:type="dcterms:W3CDTF">2015-09-28T08:45:50Z</dcterms:created>
  <dcterms:modified xsi:type="dcterms:W3CDTF">2017-12-27T11:04:29Z</dcterms:modified>
  <cp:category/>
  <cp:version/>
  <cp:contentType/>
  <cp:contentStatus/>
</cp:coreProperties>
</file>